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
    </mc:Choice>
  </mc:AlternateContent>
  <xr:revisionPtr revIDLastSave="0" documentId="8_{2BF9C0E7-8E7D-4C01-83F5-4D5596DB3B9F}" xr6:coauthVersionLast="47" xr6:coauthVersionMax="47" xr10:uidLastSave="{00000000-0000-0000-0000-000000000000}"/>
  <bookViews>
    <workbookView xWindow="1176" yWindow="0" windowWidth="15768" windowHeight="14640" xr2:uid="{00000000-000D-0000-FFFF-FFFF00000000}"/>
  </bookViews>
  <sheets>
    <sheet name="Patent law"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79" i="1"/>
  <c r="D80"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<sst xmlns="http://schemas.openxmlformats.org/spreadsheetml/2006/main" count="163" uniqueCount="106">
  <si>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</si>
  <si>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</si>
  <si>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</si>
  <si>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</si>
  <si>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</si>
  <si>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</si>
  <si>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</si>
  <si>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</si>
  <si>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</si>
  <si>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</si>
  <si>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</si>
  <si>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</si>
  <si>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</si>
  <si>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</si>
  <si>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</si>
  <si>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</si>
  <si>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</si>
  <si>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</si>
  <si>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</si>
  <si>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</si>
  <si>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</si>
  <si>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</si>
  <si>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</si>
  <si>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</si>
  <si>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</si>
  <si>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</si>
  <si>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</si>
  <si>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</si>
  <si>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</si>
  <si>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</si>
  <si>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</si>
  <si>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</si>
  <si>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</si>
  <si>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</si>
  <si>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</si>
  <si>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</si>
  <si>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</si>
  <si>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</si>
  <si>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</si>
  <si>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</si>
  <si>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</si>
  <si>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</si>
  <si>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</si>
  <si>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</si>
  <si>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</si>
  <si>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</si>
  <si>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</si>
  <si>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</si>
  <si>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</si>
  <si>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</si>
  <si>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</si>
  <si>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</si>
  <si>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</si>
  <si>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</si>
  <si>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</si>
  <si>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</si>
  <si>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</si>
  <si>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</si>
  <si>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</si>
  <si>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</si>
  <si>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</si>
  <si>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</si>
  <si>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</si>
  <si>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</si>
  <si>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</si>
  <si>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</si>
  <si>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</si>
  <si>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</si>
  <si>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</si>
  <si>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</si>
  <si>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</si>
  <si>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</si>
  <si>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</si>
  <si>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</si>
  <si>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</si>
  <si>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</si>
  <si>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</si>
  <si>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</si>
  <si>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</si>
  <si>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</si>
  <si>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</si>
  <si>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</si>
  <si>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</si>
  <si>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</si>
  <si>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</si>
  <si>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</si>
  <si>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</si>
  <si>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</si>
  <si>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</si>
  <si>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</si>
  <si>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</si>
  <si>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</si>
  <si>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</si>
  <si>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</si>
  <si>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4149</t>
  </si>
  <si>
    <t>MAE 4151</t>
  </si>
  <si>
    <t>TECH ELECT</t>
  </si>
  <si>
    <t xml:space="preserve">MAE 1117 </t>
  </si>
  <si>
    <t>MAE 3127</t>
  </si>
  <si>
    <t>MAE 2170</t>
  </si>
  <si>
    <t>MAE 3171</t>
  </si>
  <si>
    <t>MAE 4172</t>
  </si>
  <si>
    <t>Patent Law Option in Mechanical Engineering</t>
  </si>
  <si>
    <t>CHEM 1111 or CHEM 1113</t>
  </si>
  <si>
    <t>MAE 3119</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</si>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</sst>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1">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7" fillId="2" borderId="5" xfId="0" applyFont="1" applyFill="1" applyBorder="1"/>
    <xf numFmtId="0" fontId="9" fillId="0" borderId="5" xfId="0" applyFont="1" applyBorder="1"/>
    <xf numFmtId="0" fontId="1" fillId="2" borderId="2" xfId="0" applyFont="1" applyFill="1" applyBorder="1" applyAlignment="1">
      <alignment horizontal="center"/>
    </xf>
    <xf numFmtId="0" fontId="1" fillId="2" borderId="4" xfId="0" applyFont="1" applyFill="1" applyBorder="1" applyAlignment="1">
      <alignment horizontal="center"/>
    </xf>
    <xf numFmtId="2" fontId="1" fillId="2" borderId="2" xfId="0" applyNumberFormat="1" applyFont="1" applyFill="1" applyBorder="1" applyAlignment="1">
      <alignment horizontal="center"/>
    </xf>
    <xf numFmtId="2" fontId="0" fillId="2" borderId="3" xfId="0" applyNumberFormat="1" applyFill="1" applyBorder="1" applyAlignment="1">
      <alignment horizontal="center"/>
    </xf>
    <xf numFmtId="2" fontId="0" fillId="2" borderId="4" xfId="0" applyNumberForma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0" fontId="1" fillId="2" borderId="3" xfId="0" applyFont="1" applyFill="1" applyBorder="1"/>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0" fontId="0" fillId="2" borderId="3" xfId="0" applyFill="1" applyBorder="1"/>
    <xf numFmtId="49" fontId="0" fillId="2" borderId="3" xfId="0" applyNumberFormat="1" applyFill="1" applyBorder="1"/>
    <xf numFmtId="0" fontId="0" fillId="2" borderId="3" xfId="0" applyFill="1" applyBorder="1" applyAlignment="1">
      <alignment horizontal="right"/>
    </xf>
    <xf numFmtId="0" fontId="0" fillId="2" borderId="3" xfId="0"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0" fontId="0" fillId="2" borderId="0" xfId="0" applyFill="1" applyAlignment="1">
      <alignment horizontal="center"/>
    </xf>
    <xf numFmtId="2" fontId="4" fillId="2" borderId="5" xfId="0" applyNumberFormat="1" applyFont="1" applyFill="1" applyBorder="1" applyAlignment="1">
      <alignment horizontal="left"/>
    </xf>
    <xf numFmtId="0" fontId="4" fillId="0" borderId="5" xfId="0" applyFont="1" applyBorder="1" applyAlignment="1">
      <alignment horizontal="left"/>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1"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19050</xdr:colOff>
      <xdr:row>25</xdr:row>
      <xdr:rowOff>142875</xdr:rowOff>
    </xdr:from>
    <xdr:to>
      <xdr:col>20</xdr:col>
      <xdr:colOff>47623</xdr:colOff>
      <xdr:row>79</xdr:row>
      <xdr:rowOff>66675</xdr:rowOff>
    </xdr:to>
    <xdr:sp macro="" textlink="">
      <xdr:nvSpPr>
        <xdr:cNvPr id="4" name="TextBox 3">
          <a:extLst>
            <a:ext uri="{FF2B5EF4-FFF2-40B4-BE49-F238E27FC236}">
              <a16:creationId xmlns:a16="http://schemas.microsoft.com/office/drawing/2014/main" id="{00000000-0008-0000-0000-000003000000}"/>
            </a:ext>
          </a:extLst>
        </xdr:cNvPr>
        <xdr:cNvSpPr txBox="1"/>
      </xdr:nvSpPr>
      <xdr:spPr>
        <a:xfrm>
          <a:off x="4562475" y="5229225"/>
          <a:ext cx="2219323" cy="471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sz="800"/>
        </a:p>
        <a:p>
          <a:r>
            <a:rPr lang="en-US" sz="800" b="1">
              <a:solidFill>
                <a:schemeClr val="dk1"/>
              </a:solidFill>
              <a:latin typeface="+mn-lt"/>
              <a:ea typeface="+mn-ea"/>
              <a:cs typeface="+mn-cs"/>
            </a:rPr>
            <a:t>Technical Electives:</a:t>
          </a:r>
        </a:p>
        <a:p>
          <a:r>
            <a:rPr lang="en-US" altLang="zh-CN" sz="800" b="0" i="0">
              <a:solidFill>
                <a:schemeClr val="dk1"/>
              </a:solidFill>
              <a:effectLst/>
              <a:latin typeface="+mn-lt"/>
              <a:ea typeface="+mn-ea"/>
              <a:cs typeface="+mn-cs"/>
            </a:rPr>
            <a:t>Approved courses: The MAE 3000, 4000, or 6000 level courses, except that MAE 3171, MAE 4172, MAE 6298,MAE 6299, MAE 6999 are excluded.</a:t>
          </a:r>
          <a:r>
            <a:rPr lang="en-US" altLang="zh-CN" sz="800" b="0" i="0" baseline="0">
              <a:solidFill>
                <a:schemeClr val="dk1"/>
              </a:solidFill>
              <a:effectLst/>
              <a:latin typeface="+mn-lt"/>
              <a:ea typeface="+mn-ea"/>
              <a:cs typeface="+mn-cs"/>
            </a:rPr>
            <a:t> </a:t>
          </a:r>
          <a:r>
            <a:rPr lang="en-US" altLang="zh-CN" sz="800" b="0" i="0">
              <a:solidFill>
                <a:schemeClr val="dk1"/>
              </a:solidFill>
              <a:effectLst/>
              <a:latin typeface="+mn-lt"/>
              <a:ea typeface="+mn-ea"/>
              <a:cs typeface="+mn-cs"/>
            </a:rPr>
            <a:t>Technical courses from other departments (3000, 4000, or 6000 level) may be selected subject to approval of the faculty advisor and department chair;</a:t>
          </a:r>
          <a:r>
            <a:rPr lang="en-US" altLang="zh-CN" sz="800" b="0" i="0" baseline="0">
              <a:solidFill>
                <a:schemeClr val="dk1"/>
              </a:solidFill>
              <a:effectLst/>
              <a:latin typeface="+mn-lt"/>
              <a:ea typeface="+mn-ea"/>
              <a:cs typeface="+mn-cs"/>
            </a:rPr>
            <a:t> approval</a:t>
          </a:r>
          <a:r>
            <a:rPr lang="en-US" altLang="zh-CN" sz="800" b="0" i="0">
              <a:solidFill>
                <a:schemeClr val="dk1"/>
              </a:solidFill>
              <a:effectLst/>
              <a:latin typeface="+mn-lt"/>
              <a:ea typeface="+mn-ea"/>
              <a:cs typeface="+mn-cs"/>
            </a:rPr>
            <a:t> must must be obtained</a:t>
          </a:r>
          <a:r>
            <a:rPr lang="en-US" altLang="zh-CN" sz="800" b="0" i="1">
              <a:solidFill>
                <a:schemeClr val="dk1"/>
              </a:solidFill>
              <a:effectLst/>
              <a:latin typeface="+mn-lt"/>
              <a:ea typeface="+mn-ea"/>
              <a:cs typeface="+mn-cs"/>
            </a:rPr>
            <a:t> </a:t>
          </a:r>
          <a:r>
            <a:rPr lang="en-US" altLang="zh-CN" sz="800" b="0" i="1">
              <a:solidFill>
                <a:srgbClr val="FF0000"/>
              </a:solidFill>
              <a:effectLst/>
              <a:latin typeface="+mn-lt"/>
              <a:ea typeface="+mn-ea"/>
              <a:cs typeface="+mn-cs"/>
            </a:rPr>
            <a:t>before</a:t>
          </a:r>
          <a:r>
            <a:rPr lang="en-US" altLang="zh-CN" sz="800" b="0" i="0">
              <a:solidFill>
                <a:schemeClr val="dk1"/>
              </a:solidFill>
              <a:effectLst/>
              <a:latin typeface="+mn-lt"/>
              <a:ea typeface="+mn-ea"/>
              <a:cs typeface="+mn-cs"/>
            </a:rPr>
            <a:t> registering for the selected course. The selected course must be listed in the student's advising form (SEAS Undergraduate Advising Form).</a:t>
          </a:r>
          <a:r>
            <a:rPr lang="en-US" altLang="zh-CN" sz="800" b="0" i="0" baseline="0">
              <a:solidFill>
                <a:schemeClr val="dk1"/>
              </a:solidFill>
              <a:effectLst/>
              <a:latin typeface="+mn-lt"/>
              <a:ea typeface="+mn-ea"/>
              <a:cs typeface="+mn-cs"/>
            </a:rPr>
            <a:t> All s</a:t>
          </a:r>
          <a:r>
            <a:rPr lang="en-US" altLang="zh-CN" sz="800" b="0" i="0">
              <a:solidFill>
                <a:schemeClr val="dk1"/>
              </a:solidFill>
              <a:effectLst/>
              <a:latin typeface="+mn-lt"/>
              <a:ea typeface="+mn-ea"/>
              <a:cs typeface="+mn-cs"/>
            </a:rPr>
            <a:t>tudents must have completed the necessary prerequisites for the selected courses.</a:t>
          </a:r>
        </a:p>
        <a:p>
          <a:endParaRPr lang="en-US" altLang="zh-CN" sz="800" b="0" i="0">
            <a:solidFill>
              <a:schemeClr val="dk1"/>
            </a:solidFill>
            <a:effectLst/>
            <a:latin typeface="+mn-lt"/>
            <a:ea typeface="+mn-ea"/>
            <a:cs typeface="+mn-cs"/>
          </a:endParaRPr>
        </a:p>
        <a:p>
          <a:r>
            <a:rPr lang="en-US" altLang="zh-CN" sz="800" b="1">
              <a:effectLst/>
            </a:rPr>
            <a:t>H/SS electives:</a:t>
          </a:r>
        </a:p>
        <a:p>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a:t>
          </a:r>
          <a:r>
            <a:rPr lang="en-US" altLang="zh-CN" sz="800" b="1">
              <a:solidFill>
                <a:srgbClr val="FF0000"/>
              </a:solidFill>
              <a:effectLst/>
            </a:rPr>
            <a:t>Patent</a:t>
          </a:r>
          <a:r>
            <a:rPr lang="en-US" altLang="zh-CN" sz="800" b="1" baseline="0">
              <a:solidFill>
                <a:srgbClr val="FF0000"/>
              </a:solidFill>
              <a:effectLst/>
            </a:rPr>
            <a:t> Law option </a:t>
          </a:r>
          <a:r>
            <a:rPr lang="en-US" altLang="zh-CN" sz="800">
              <a:effectLst/>
            </a:rPr>
            <a:t>students must select Phil 2135, </a:t>
          </a:r>
          <a:r>
            <a:rPr lang="en-US" altLang="zh-CN" sz="800" b="1">
              <a:solidFill>
                <a:srgbClr val="FF0000"/>
              </a:solidFill>
              <a:effectLst/>
            </a:rPr>
            <a:t>MAE 2170 </a:t>
          </a:r>
          <a:r>
            <a:rPr lang="en-US" altLang="zh-CN" sz="800">
              <a:effectLst/>
            </a:rPr>
            <a:t>and </a:t>
          </a:r>
          <a:r>
            <a:rPr lang="en-US" altLang="zh-CN" sz="800" b="1">
              <a:solidFill>
                <a:srgbClr val="FF0000"/>
              </a:solidFill>
              <a:effectLst/>
            </a:rPr>
            <a:t>one</a:t>
          </a:r>
          <a:r>
            <a:rPr lang="en-US" altLang="zh-CN" sz="800">
              <a:effectLst/>
            </a:rPr>
            <a:t> course from either the University General Education Requirement list, or the SEAS Humanities and Social Science list,  or the Department pre-approved non-technical  courses list, or as approved by their faculty advisor and the Mechanical Engineering department chair.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1"/>
  <sheetViews>
    <sheetView tabSelected="1" zoomScaleNormal="100" workbookViewId="0">
      <selection activeCell="B45" sqref="B45"/>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75" t="s">
        <v>0</v>
      </c>
      <c r="E1" s="75"/>
      <c r="F1" s="75"/>
      <c r="G1" s="75"/>
      <c r="H1" s="75"/>
      <c r="I1" s="75"/>
      <c r="J1" s="75"/>
      <c r="K1" s="75"/>
      <c r="L1" s="75"/>
      <c r="M1" s="75"/>
      <c r="N1" s="75"/>
      <c r="O1" s="75"/>
      <c r="P1" s="75"/>
      <c r="Q1" s="2"/>
      <c r="R1" s="2"/>
      <c r="S1" s="2"/>
      <c r="T1" s="3"/>
    </row>
    <row r="2" spans="1:21" ht="26.25" customHeight="1">
      <c r="A2" s="4"/>
      <c r="B2" s="1"/>
      <c r="C2" s="1"/>
      <c r="D2" s="78" t="s">
        <v>105</v>
      </c>
      <c r="E2" s="79"/>
      <c r="F2" s="79"/>
      <c r="G2" s="79"/>
      <c r="H2" s="79"/>
      <c r="I2" s="79"/>
      <c r="J2" s="79"/>
      <c r="K2" s="79"/>
      <c r="L2" s="79"/>
      <c r="M2" s="79"/>
      <c r="N2" s="79"/>
      <c r="O2" s="79"/>
      <c r="P2" s="79"/>
      <c r="Q2" s="5"/>
      <c r="R2" s="1"/>
      <c r="S2" s="1"/>
      <c r="T2" s="1"/>
      <c r="U2" s="6"/>
    </row>
    <row r="3" spans="1:21">
      <c r="A3" s="7"/>
      <c r="B3" s="8"/>
      <c r="C3" s="8"/>
      <c r="D3" s="80" t="s">
        <v>102</v>
      </c>
      <c r="E3" s="80"/>
      <c r="F3" s="80"/>
      <c r="G3" s="80"/>
      <c r="H3" s="80"/>
      <c r="I3" s="80"/>
      <c r="J3" s="80"/>
      <c r="K3" s="80"/>
      <c r="L3" s="80"/>
      <c r="M3" s="80"/>
      <c r="N3" s="80"/>
      <c r="O3" s="80"/>
      <c r="P3" s="80"/>
      <c r="Q3" s="62" t="s">
        <v>1</v>
      </c>
      <c r="R3" s="60"/>
      <c r="S3" s="9">
        <f>SUM(H10:H16,A10:A16,A21:A27,H21:H27,H32:H38,A32:A38,A43:A49,H43:H49)</f>
        <v>128</v>
      </c>
      <c r="T3" s="10"/>
    </row>
    <row r="4" spans="1:21" ht="29.25" customHeight="1">
      <c r="A4" s="68" t="s">
        <v>2</v>
      </c>
      <c r="B4" s="68"/>
      <c r="C4" s="87"/>
      <c r="D4" s="71"/>
      <c r="E4" s="71"/>
      <c r="F4" s="71"/>
      <c r="G4" s="71"/>
      <c r="H4" s="71"/>
      <c r="I4" s="71"/>
      <c r="J4" s="88"/>
      <c r="K4" s="88"/>
      <c r="L4" s="89" t="s">
        <v>3</v>
      </c>
      <c r="M4" s="90"/>
      <c r="N4" s="90"/>
      <c r="O4" s="90"/>
      <c r="P4" s="70"/>
      <c r="Q4" s="71"/>
      <c r="R4" s="71"/>
      <c r="S4" s="71"/>
      <c r="T4" s="10"/>
    </row>
    <row r="5" spans="1:21">
      <c r="A5" s="57" t="s">
        <v>4</v>
      </c>
      <c r="B5" s="57"/>
      <c r="C5" s="81"/>
      <c r="D5" s="82"/>
      <c r="E5" s="82"/>
      <c r="F5" s="82"/>
      <c r="G5" s="82"/>
      <c r="H5" s="82"/>
      <c r="I5" s="82"/>
      <c r="J5" s="83"/>
      <c r="K5" s="83"/>
      <c r="L5" s="84" t="s">
        <v>5</v>
      </c>
      <c r="M5" s="85"/>
      <c r="N5" s="85"/>
      <c r="O5" s="85"/>
      <c r="P5" s="86"/>
      <c r="Q5" s="82"/>
      <c r="R5" s="82"/>
      <c r="S5" s="82"/>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16</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103</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37">
        <v>3</v>
      </c>
      <c r="I11" s="37" t="s">
        <v>97</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c r="I15" s="37"/>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19</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8">
        <v>3</v>
      </c>
      <c r="I22" s="48"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8">
        <v>3</v>
      </c>
      <c r="B24" s="48"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8">
        <v>4</v>
      </c>
      <c r="I25" s="48" t="s">
        <v>34</v>
      </c>
      <c r="J25" s="47"/>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v>3</v>
      </c>
      <c r="I26" s="37" t="s">
        <v>31</v>
      </c>
      <c r="J26" s="15" t="s">
        <v>99</v>
      </c>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16</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20">
      <c r="A33" s="37">
        <v>1</v>
      </c>
      <c r="B33" s="37" t="s">
        <v>98</v>
      </c>
      <c r="C33" s="37"/>
      <c r="D33" s="15"/>
      <c r="E33" s="45"/>
      <c r="F33" s="18">
        <f t="shared" si="5"/>
        <v>0</v>
      </c>
      <c r="G33" s="11"/>
      <c r="H33" s="37">
        <v>3</v>
      </c>
      <c r="I33" s="37" t="s">
        <v>41</v>
      </c>
      <c r="J33" s="43"/>
      <c r="K33" s="15"/>
      <c r="L33" s="46"/>
      <c r="M33" s="18">
        <f t="shared" si="6"/>
        <v>0</v>
      </c>
      <c r="N33" s="11"/>
      <c r="O33" s="11"/>
      <c r="P33" s="11"/>
      <c r="Q33" s="11"/>
      <c r="R33" s="11"/>
      <c r="S33" s="11"/>
      <c r="T33" s="11"/>
    </row>
    <row r="34" spans="1:20">
      <c r="A34" s="37">
        <v>3</v>
      </c>
      <c r="B34" s="37" t="s">
        <v>92</v>
      </c>
      <c r="C34" s="37"/>
      <c r="D34" s="15"/>
      <c r="E34" s="45"/>
      <c r="F34" s="18">
        <f t="shared" si="5"/>
        <v>0</v>
      </c>
      <c r="G34" s="11"/>
      <c r="H34" s="37">
        <v>1</v>
      </c>
      <c r="I34" s="37" t="s">
        <v>42</v>
      </c>
      <c r="J34" s="43"/>
      <c r="K34" s="15"/>
      <c r="L34" s="46"/>
      <c r="M34" s="18">
        <f t="shared" si="6"/>
        <v>0</v>
      </c>
      <c r="N34" s="11"/>
      <c r="O34" s="11"/>
      <c r="P34" s="11"/>
      <c r="Q34" s="11"/>
      <c r="R34" s="11"/>
      <c r="S34" s="11"/>
      <c r="T34" s="11"/>
    </row>
    <row r="35" spans="1:20">
      <c r="A35" s="37">
        <v>3</v>
      </c>
      <c r="B35" s="37" t="s">
        <v>43</v>
      </c>
      <c r="C35" s="37"/>
      <c r="D35" s="15"/>
      <c r="E35" s="45"/>
      <c r="F35" s="18">
        <f t="shared" si="5"/>
        <v>0</v>
      </c>
      <c r="G35" s="11"/>
      <c r="H35" s="15">
        <v>3</v>
      </c>
      <c r="I35" s="15" t="s">
        <v>100</v>
      </c>
      <c r="J35" s="43"/>
      <c r="K35" s="15"/>
      <c r="L35" s="46"/>
      <c r="M35" s="18">
        <f t="shared" si="6"/>
        <v>0</v>
      </c>
      <c r="N35" s="11"/>
      <c r="O35" s="11"/>
      <c r="P35" s="11"/>
      <c r="Q35" s="11"/>
      <c r="R35" s="11"/>
      <c r="S35" s="11"/>
      <c r="T35" s="11"/>
    </row>
    <row r="36" spans="1:20">
      <c r="A36" s="48">
        <v>3</v>
      </c>
      <c r="B36" s="48" t="s">
        <v>104</v>
      </c>
      <c r="C36" s="37"/>
      <c r="D36" s="15"/>
      <c r="E36" s="45"/>
      <c r="F36" s="18">
        <f t="shared" si="5"/>
        <v>0</v>
      </c>
      <c r="G36" s="11"/>
      <c r="H36" s="37">
        <v>3</v>
      </c>
      <c r="I36" s="37" t="s">
        <v>44</v>
      </c>
      <c r="J36" s="43"/>
      <c r="K36" s="15"/>
      <c r="L36" s="46"/>
      <c r="M36" s="18">
        <f t="shared" si="6"/>
        <v>0</v>
      </c>
      <c r="N36" s="11"/>
      <c r="O36" s="11"/>
      <c r="P36" s="11"/>
      <c r="Q36" s="11"/>
      <c r="R36" s="11"/>
      <c r="S36" s="11"/>
      <c r="T36" s="11"/>
    </row>
    <row r="37" spans="1:20">
      <c r="A37" s="37">
        <v>3</v>
      </c>
      <c r="B37" s="37" t="s">
        <v>30</v>
      </c>
      <c r="C37" s="39"/>
      <c r="D37" s="15"/>
      <c r="E37" s="45"/>
      <c r="F37" s="18">
        <f t="shared" si="5"/>
        <v>0</v>
      </c>
      <c r="G37" s="11"/>
      <c r="H37" s="37">
        <v>3</v>
      </c>
      <c r="I37" s="37" t="s">
        <v>91</v>
      </c>
      <c r="J37" s="43"/>
      <c r="K37" s="15"/>
      <c r="L37" s="46"/>
      <c r="M37" s="18">
        <f t="shared" si="6"/>
        <v>0</v>
      </c>
      <c r="N37" s="11"/>
      <c r="O37" s="11"/>
      <c r="P37" s="11"/>
      <c r="Q37" s="11"/>
      <c r="R37" s="11"/>
      <c r="S37" s="11"/>
      <c r="T37" s="11"/>
    </row>
    <row r="38" spans="1:20">
      <c r="A38" s="37"/>
      <c r="B38" s="37"/>
      <c r="C38" s="15"/>
      <c r="D38" s="15"/>
      <c r="E38" s="17"/>
      <c r="F38" s="18">
        <f t="shared" si="5"/>
        <v>0</v>
      </c>
      <c r="G38" s="11"/>
      <c r="H38" s="37"/>
      <c r="I38" s="37"/>
      <c r="J38" s="43"/>
      <c r="K38" s="15"/>
      <c r="L38" s="46"/>
      <c r="M38" s="18">
        <f t="shared" si="6"/>
        <v>0</v>
      </c>
      <c r="N38" s="11"/>
      <c r="O38" s="11"/>
      <c r="P38" s="11"/>
      <c r="Q38" s="11"/>
      <c r="R38" s="11"/>
      <c r="S38" s="11"/>
      <c r="T38" s="11"/>
    </row>
    <row r="39" spans="1:20">
      <c r="C39" s="11"/>
      <c r="D39" s="11"/>
      <c r="E39" s="11"/>
      <c r="F39" s="11"/>
      <c r="G39" s="11"/>
      <c r="H39" s="11"/>
      <c r="I39" s="11"/>
      <c r="J39" s="11"/>
      <c r="K39" s="11"/>
      <c r="L39" s="11"/>
      <c r="M39" s="11"/>
      <c r="N39" s="11"/>
      <c r="O39" s="11"/>
      <c r="P39" s="11"/>
      <c r="Q39" s="11"/>
      <c r="R39" s="11"/>
      <c r="S39" s="11"/>
      <c r="T39" s="11"/>
    </row>
    <row r="40" spans="1:20">
      <c r="A40" s="10" t="s">
        <v>6</v>
      </c>
      <c r="B40" s="4"/>
      <c r="C40" s="10"/>
      <c r="D40" s="1"/>
      <c r="E40" s="11"/>
      <c r="F40" s="11"/>
      <c r="G40" s="11"/>
      <c r="H40" s="10" t="s">
        <v>7</v>
      </c>
      <c r="I40" s="4"/>
      <c r="J40" s="10"/>
      <c r="K40" s="1"/>
      <c r="L40" s="11"/>
      <c r="M40" s="11"/>
      <c r="N40" s="11"/>
      <c r="O40" s="11"/>
      <c r="P40" s="11"/>
      <c r="Q40" s="11"/>
      <c r="R40" s="11"/>
      <c r="S40" s="11"/>
      <c r="T40" s="11"/>
    </row>
    <row r="41" spans="1:20">
      <c r="A41" s="13" t="s">
        <v>45</v>
      </c>
      <c r="B41" s="13"/>
      <c r="C41" s="13"/>
      <c r="D41" s="14" t="s">
        <v>9</v>
      </c>
      <c r="E41" s="10">
        <f>SUM(A43:A49)</f>
        <v>15</v>
      </c>
      <c r="F41" s="1"/>
      <c r="G41" s="11"/>
      <c r="H41" s="13" t="s">
        <v>46</v>
      </c>
      <c r="I41" s="13"/>
      <c r="J41" s="13"/>
      <c r="K41" s="14" t="s">
        <v>9</v>
      </c>
      <c r="L41" s="10">
        <f>SUM(H43:H49)</f>
        <v>15</v>
      </c>
      <c r="M41" s="1"/>
      <c r="N41" s="11"/>
      <c r="O41" s="11"/>
      <c r="P41" s="11"/>
      <c r="Q41" s="11"/>
      <c r="R41" s="11"/>
      <c r="S41" s="11"/>
      <c r="T41" s="11"/>
    </row>
    <row r="42" spans="1:20">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20">
      <c r="A43" s="37">
        <v>3</v>
      </c>
      <c r="B43" s="37" t="s">
        <v>94</v>
      </c>
      <c r="C43" s="43"/>
      <c r="D43" s="15"/>
      <c r="E43" s="46"/>
      <c r="F43" s="18">
        <f>IF(ISNUMBER(D43),D43*A43,IF(ISBLANK(D43),0,VLOOKUP(D43,$A$50:$B$77,2,FALSE)*A43))</f>
        <v>0</v>
      </c>
      <c r="G43" s="11"/>
      <c r="H43" s="37">
        <v>3</v>
      </c>
      <c r="I43" s="37" t="s">
        <v>47</v>
      </c>
      <c r="J43" s="43"/>
      <c r="K43" s="15"/>
      <c r="L43" s="46"/>
      <c r="M43" s="18">
        <f t="shared" ref="M43:M49" si="7">IF(ISNUMBER(K43),K43*H43,IF(ISBLANK(K43),0,VLOOKUP(K43,$A$50:$B$77,2,FALSE)*H43))</f>
        <v>0</v>
      </c>
      <c r="N43" s="11"/>
      <c r="O43" s="11"/>
      <c r="P43" s="11"/>
      <c r="Q43" s="11"/>
      <c r="R43" s="11"/>
      <c r="S43" s="11"/>
      <c r="T43" s="11"/>
    </row>
    <row r="44" spans="1:20">
      <c r="A44" s="15">
        <v>3</v>
      </c>
      <c r="B44" s="15" t="s">
        <v>95</v>
      </c>
      <c r="C44" s="43"/>
      <c r="D44" s="38"/>
      <c r="E44" s="46"/>
      <c r="F44" s="18">
        <f>IF(ISNUMBER(D44),D44*A44,IF(ISBLANK(D44),0,VLOOKUP(D44,$A$50:$B$77,2,FALSE)*A44))</f>
        <v>0</v>
      </c>
      <c r="G44" s="11"/>
      <c r="H44" s="15">
        <v>3</v>
      </c>
      <c r="I44" s="15" t="s">
        <v>101</v>
      </c>
      <c r="J44" s="43"/>
      <c r="K44" s="15"/>
      <c r="L44" s="46"/>
      <c r="M44" s="18">
        <f t="shared" si="7"/>
        <v>0</v>
      </c>
      <c r="N44" s="11"/>
      <c r="O44" s="11"/>
      <c r="P44" s="11"/>
      <c r="Q44" s="11"/>
      <c r="R44" s="11"/>
      <c r="S44" s="11"/>
      <c r="T44" s="11"/>
    </row>
    <row r="45" spans="1:20">
      <c r="A45" s="15">
        <v>3</v>
      </c>
      <c r="B45" s="39" t="s">
        <v>96</v>
      </c>
      <c r="C45" s="43"/>
      <c r="D45" s="15"/>
      <c r="E45" s="46"/>
      <c r="F45" s="18">
        <f t="shared" ref="F45:F49" si="8">IF(ISNUMBER(D45),D45*A45,IF(ISBLANK(D45),0,VLOOKUP(D45,$A$50:$B$77,2,FALSE)*A45))</f>
        <v>0</v>
      </c>
      <c r="G45" s="11"/>
      <c r="H45" s="37">
        <v>3</v>
      </c>
      <c r="I45" s="39" t="s">
        <v>96</v>
      </c>
      <c r="J45" s="43"/>
      <c r="K45" s="15"/>
      <c r="L45" s="43"/>
      <c r="M45" s="18">
        <f t="shared" si="7"/>
        <v>0</v>
      </c>
      <c r="N45" s="11"/>
      <c r="O45" s="11"/>
      <c r="P45" s="11"/>
      <c r="Q45" s="11"/>
      <c r="R45" s="11"/>
      <c r="S45" s="11"/>
      <c r="T45" s="11"/>
    </row>
    <row r="46" spans="1:20" ht="12.75" customHeight="1">
      <c r="A46" s="37">
        <v>3</v>
      </c>
      <c r="B46" s="37" t="s">
        <v>48</v>
      </c>
      <c r="C46" s="43"/>
      <c r="D46" s="15"/>
      <c r="E46" s="46"/>
      <c r="F46" s="18">
        <f t="shared" si="8"/>
        <v>0</v>
      </c>
      <c r="G46" s="11"/>
      <c r="H46" s="37">
        <v>3</v>
      </c>
      <c r="I46" s="37" t="s">
        <v>50</v>
      </c>
      <c r="J46" s="43"/>
      <c r="K46" s="15"/>
      <c r="L46" s="46"/>
      <c r="M46" s="18">
        <f t="shared" si="7"/>
        <v>0</v>
      </c>
      <c r="N46" s="11"/>
      <c r="O46" s="11"/>
      <c r="P46" s="11"/>
      <c r="Q46" s="11"/>
      <c r="R46" s="11"/>
      <c r="S46" s="11"/>
      <c r="T46" s="11"/>
    </row>
    <row r="47" spans="1:20" ht="12.75" customHeight="1">
      <c r="A47" s="15">
        <v>3</v>
      </c>
      <c r="B47" s="15" t="s">
        <v>51</v>
      </c>
      <c r="C47" s="41"/>
      <c r="D47" s="15"/>
      <c r="E47" s="45"/>
      <c r="F47" s="18">
        <f t="shared" si="8"/>
        <v>0</v>
      </c>
      <c r="G47" s="11"/>
      <c r="H47" s="37">
        <v>3</v>
      </c>
      <c r="I47" s="37" t="s">
        <v>52</v>
      </c>
      <c r="J47" s="44"/>
      <c r="K47" s="15"/>
      <c r="L47" s="46"/>
      <c r="M47" s="18">
        <f t="shared" si="7"/>
        <v>0</v>
      </c>
      <c r="N47" s="11"/>
      <c r="O47" s="11"/>
      <c r="P47" s="11"/>
      <c r="Q47" s="11"/>
      <c r="R47" s="11"/>
      <c r="S47" s="11"/>
      <c r="T47" s="11"/>
    </row>
    <row r="48" spans="1:20" ht="12.75" customHeight="1">
      <c r="A48" s="37"/>
      <c r="B48" s="37"/>
      <c r="C48" s="41"/>
      <c r="D48" s="15"/>
      <c r="E48" s="45"/>
      <c r="F48" s="18">
        <f t="shared" si="8"/>
        <v>0</v>
      </c>
      <c r="G48" s="11"/>
      <c r="H48" s="37"/>
      <c r="I48" s="39"/>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2" t="s">
        <v>81</v>
      </c>
      <c r="C79" s="72"/>
      <c r="D79" s="76" t="e">
        <f ca="1">GPA(B10:B15,I10:I14,B21:B25,I21:I25,B32:B38,I32:I38,B43:B49,I43:I48)</f>
        <v>#NAME?</v>
      </c>
      <c r="E79" s="77"/>
      <c r="F79" s="11"/>
      <c r="G79" s="11"/>
      <c r="H79" s="11"/>
      <c r="I79" s="11"/>
      <c r="J79" s="11"/>
      <c r="K79" s="11"/>
      <c r="L79" s="11"/>
      <c r="M79" s="11"/>
      <c r="N79" s="11"/>
      <c r="O79" s="11"/>
      <c r="P79" s="11"/>
      <c r="Q79" s="11"/>
      <c r="R79" s="11"/>
      <c r="S79" s="11"/>
      <c r="T79" s="11"/>
    </row>
    <row r="80" spans="1:20" ht="12.75" customHeight="1">
      <c r="A80" s="11"/>
      <c r="B80" s="72" t="s">
        <v>82</v>
      </c>
      <c r="C80" s="72"/>
      <c r="D80" s="73" t="e">
        <f ca="1">GPA(B32:B38,I32:I36,B43:B46,I43:I46)</f>
        <v>#NAME?</v>
      </c>
      <c r="E80" s="74"/>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75" t="str">
        <f>D1</f>
        <v>Dept. of Mechanical and Aerospace Engineering</v>
      </c>
      <c r="E86" s="75"/>
      <c r="F86" s="75"/>
      <c r="G86" s="75"/>
      <c r="H86" s="75"/>
      <c r="I86" s="75"/>
      <c r="J86" s="75"/>
      <c r="K86" s="75"/>
      <c r="L86" s="75"/>
      <c r="M86" s="75"/>
      <c r="N86" s="75"/>
      <c r="O86" s="75"/>
      <c r="P86" s="75"/>
      <c r="Q86" s="2"/>
      <c r="R86" s="2"/>
      <c r="S86" s="2"/>
      <c r="T86" s="11"/>
    </row>
    <row r="87" spans="1:20" ht="26.25" customHeight="1">
      <c r="A87" s="4"/>
      <c r="B87" s="1"/>
      <c r="C87" s="1"/>
      <c r="D87" s="66" t="str">
        <f>D2</f>
        <v>2024-2025</v>
      </c>
      <c r="E87" s="67"/>
      <c r="F87" s="67"/>
      <c r="G87" s="67"/>
      <c r="H87" s="67"/>
      <c r="I87" s="67"/>
      <c r="J87" s="67"/>
      <c r="K87" s="67"/>
      <c r="L87" s="67"/>
      <c r="M87" s="67"/>
      <c r="N87" s="67"/>
      <c r="O87" s="67"/>
      <c r="P87" s="67"/>
      <c r="Q87" s="5"/>
      <c r="R87" s="1"/>
      <c r="S87" s="1"/>
      <c r="T87" s="11"/>
    </row>
    <row r="88" spans="1:20">
      <c r="A88" s="7"/>
      <c r="B88" s="8"/>
      <c r="C88" s="8"/>
      <c r="D88" s="63" t="str">
        <f>D3</f>
        <v>Patent Law Option in Mechanical Engineering</v>
      </c>
      <c r="E88" s="63"/>
      <c r="F88" s="63"/>
      <c r="G88" s="63"/>
      <c r="H88" s="63"/>
      <c r="I88" s="63"/>
      <c r="J88" s="63"/>
      <c r="K88" s="63"/>
      <c r="L88" s="63"/>
      <c r="M88" s="63"/>
      <c r="N88" s="63"/>
      <c r="O88" s="63"/>
      <c r="P88" s="63"/>
      <c r="Q88" s="62" t="s">
        <v>1</v>
      </c>
      <c r="R88" s="60"/>
      <c r="S88" s="9">
        <f>S3</f>
        <v>128</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8">
        <f>C4</f>
        <v>0</v>
      </c>
      <c r="D90" s="67"/>
      <c r="E90" s="67"/>
      <c r="F90" s="67"/>
      <c r="G90" s="67"/>
      <c r="H90" s="67"/>
      <c r="I90" s="67"/>
      <c r="J90" s="25"/>
      <c r="K90" s="26"/>
      <c r="L90" s="27"/>
      <c r="M90" s="26"/>
      <c r="N90" s="26"/>
      <c r="O90" s="14" t="s">
        <v>83</v>
      </c>
      <c r="P90" s="69">
        <f>P4</f>
        <v>0</v>
      </c>
      <c r="Q90" s="67"/>
      <c r="R90" s="67"/>
      <c r="S90" s="67"/>
      <c r="T90" s="11"/>
    </row>
    <row r="91" spans="1:20">
      <c r="A91" s="28" t="s">
        <v>4</v>
      </c>
      <c r="B91" s="28"/>
      <c r="C91" s="57">
        <f>C5</f>
        <v>0</v>
      </c>
      <c r="D91" s="60"/>
      <c r="E91" s="60"/>
      <c r="F91" s="60"/>
      <c r="G91" s="60"/>
      <c r="H91" s="60"/>
      <c r="I91" s="60"/>
      <c r="J91" s="29"/>
      <c r="K91" s="30"/>
      <c r="L91" s="29"/>
      <c r="M91" s="30"/>
      <c r="N91" s="30"/>
      <c r="O91" s="31" t="s">
        <v>84</v>
      </c>
      <c r="P91" s="61">
        <f>P5</f>
        <v>0</v>
      </c>
      <c r="Q91" s="60"/>
      <c r="R91" s="60"/>
      <c r="S91" s="60"/>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49" t="s">
        <v>87</v>
      </c>
      <c r="E96" s="50"/>
      <c r="F96" s="35"/>
      <c r="G96" s="49" t="s">
        <v>88</v>
      </c>
      <c r="H96" s="63"/>
      <c r="I96" s="64"/>
      <c r="J96" s="49" t="s">
        <v>89</v>
      </c>
      <c r="K96" s="50"/>
      <c r="L96" s="49" t="s">
        <v>90</v>
      </c>
      <c r="M96" s="65"/>
      <c r="N96" s="65"/>
      <c r="O96" s="65"/>
      <c r="P96" s="65"/>
      <c r="Q96" s="36"/>
      <c r="R96" s="4"/>
      <c r="S96" s="11"/>
      <c r="T96" s="11"/>
    </row>
    <row r="97" spans="1:20">
      <c r="A97" s="4"/>
      <c r="B97" s="15"/>
      <c r="C97" s="35"/>
      <c r="D97" s="49"/>
      <c r="E97" s="50"/>
      <c r="F97" s="35"/>
      <c r="G97" s="51"/>
      <c r="H97" s="58"/>
      <c r="I97" s="59"/>
      <c r="J97" s="54"/>
      <c r="K97" s="55"/>
      <c r="L97" s="56"/>
      <c r="M97" s="57"/>
      <c r="N97" s="57"/>
      <c r="O97" s="57"/>
      <c r="P97" s="57"/>
      <c r="Q97" s="36"/>
      <c r="R97" s="4"/>
      <c r="S97" s="11"/>
      <c r="T97" s="11"/>
    </row>
    <row r="98" spans="1:20">
      <c r="A98" s="4"/>
      <c r="B98" s="15"/>
      <c r="C98" s="35"/>
      <c r="D98" s="49"/>
      <c r="E98" s="50"/>
      <c r="F98" s="35"/>
      <c r="G98" s="51"/>
      <c r="H98" s="58"/>
      <c r="I98" s="59"/>
      <c r="J98" s="54"/>
      <c r="K98" s="55"/>
      <c r="L98" s="56"/>
      <c r="M98" s="57"/>
      <c r="N98" s="57"/>
      <c r="O98" s="57"/>
      <c r="P98" s="57"/>
      <c r="Q98" s="36"/>
      <c r="R98" s="4"/>
      <c r="S98" s="11"/>
    </row>
    <row r="99" spans="1:20">
      <c r="A99" s="4"/>
      <c r="B99" s="15"/>
      <c r="C99" s="35"/>
      <c r="D99" s="49"/>
      <c r="E99" s="50"/>
      <c r="F99" s="35"/>
      <c r="G99" s="51"/>
      <c r="H99" s="58"/>
      <c r="I99" s="59"/>
      <c r="J99" s="54"/>
      <c r="K99" s="55"/>
      <c r="L99" s="56"/>
      <c r="M99" s="57"/>
      <c r="N99" s="57"/>
      <c r="O99" s="57"/>
      <c r="P99" s="57"/>
      <c r="Q99" s="36"/>
      <c r="R99" s="4"/>
      <c r="S99" s="11"/>
    </row>
    <row r="100" spans="1:20">
      <c r="A100" s="4"/>
      <c r="B100" s="15"/>
      <c r="C100" s="35"/>
      <c r="D100" s="49"/>
      <c r="E100" s="50"/>
      <c r="F100" s="35"/>
      <c r="G100" s="51"/>
      <c r="H100" s="58"/>
      <c r="I100" s="59"/>
      <c r="J100" s="54"/>
      <c r="K100" s="55"/>
      <c r="L100" s="56"/>
      <c r="M100" s="57"/>
      <c r="N100" s="57"/>
      <c r="O100" s="57"/>
      <c r="P100" s="57"/>
      <c r="Q100" s="36"/>
      <c r="R100" s="4"/>
      <c r="S100" s="11"/>
    </row>
    <row r="101" spans="1:20">
      <c r="A101" s="4"/>
      <c r="B101" s="15"/>
      <c r="C101" s="35"/>
      <c r="D101" s="49"/>
      <c r="E101" s="50"/>
      <c r="F101" s="35"/>
      <c r="G101" s="51"/>
      <c r="H101" s="58"/>
      <c r="I101" s="59"/>
      <c r="J101" s="54"/>
      <c r="K101" s="55"/>
      <c r="L101" s="56"/>
      <c r="M101" s="57"/>
      <c r="N101" s="57"/>
      <c r="O101" s="57"/>
      <c r="P101" s="57"/>
      <c r="Q101" s="36"/>
      <c r="R101" s="4"/>
      <c r="S101" s="11"/>
    </row>
    <row r="102" spans="1:20">
      <c r="A102" s="4"/>
      <c r="B102" s="15"/>
      <c r="C102" s="35"/>
      <c r="D102" s="49"/>
      <c r="E102" s="50"/>
      <c r="F102" s="35"/>
      <c r="G102" s="51"/>
      <c r="H102" s="58"/>
      <c r="I102" s="59"/>
      <c r="J102" s="54"/>
      <c r="K102" s="55"/>
      <c r="L102" s="56"/>
      <c r="M102" s="57"/>
      <c r="N102" s="57"/>
      <c r="O102" s="57"/>
      <c r="P102" s="57"/>
      <c r="Q102" s="36"/>
      <c r="R102" s="4"/>
      <c r="S102" s="11"/>
    </row>
    <row r="103" spans="1:20">
      <c r="A103" s="4"/>
      <c r="B103" s="15"/>
      <c r="C103" s="35"/>
      <c r="D103" s="49"/>
      <c r="E103" s="50"/>
      <c r="F103" s="35"/>
      <c r="G103" s="51"/>
      <c r="H103" s="58"/>
      <c r="I103" s="59"/>
      <c r="J103" s="54"/>
      <c r="K103" s="55"/>
      <c r="L103" s="56"/>
      <c r="M103" s="57"/>
      <c r="N103" s="57"/>
      <c r="O103" s="57"/>
      <c r="P103" s="57"/>
      <c r="Q103" s="36"/>
      <c r="R103" s="4"/>
      <c r="S103" s="11"/>
    </row>
    <row r="104" spans="1:20">
      <c r="A104" s="4"/>
      <c r="B104" s="15"/>
      <c r="C104" s="35"/>
      <c r="D104" s="49"/>
      <c r="E104" s="50"/>
      <c r="F104" s="35"/>
      <c r="G104" s="51"/>
      <c r="H104" s="58"/>
      <c r="I104" s="59"/>
      <c r="J104" s="54"/>
      <c r="K104" s="55"/>
      <c r="L104" s="56"/>
      <c r="M104" s="57"/>
      <c r="N104" s="57"/>
      <c r="O104" s="57"/>
      <c r="P104" s="57"/>
      <c r="Q104" s="36"/>
      <c r="R104" s="4"/>
      <c r="S104" s="11"/>
    </row>
    <row r="105" spans="1:20">
      <c r="A105" s="4"/>
      <c r="B105" s="15"/>
      <c r="C105" s="35"/>
      <c r="D105" s="49"/>
      <c r="E105" s="50"/>
      <c r="F105" s="35"/>
      <c r="G105" s="51"/>
      <c r="H105" s="58"/>
      <c r="I105" s="59"/>
      <c r="J105" s="54"/>
      <c r="K105" s="55"/>
      <c r="L105" s="56"/>
      <c r="M105" s="57"/>
      <c r="N105" s="57"/>
      <c r="O105" s="57"/>
      <c r="P105" s="57"/>
      <c r="Q105" s="36"/>
      <c r="R105" s="4"/>
      <c r="S105" s="11"/>
    </row>
    <row r="106" spans="1:20">
      <c r="A106" s="4"/>
      <c r="B106" s="15"/>
      <c r="C106" s="35"/>
      <c r="D106" s="49"/>
      <c r="E106" s="50"/>
      <c r="F106" s="35"/>
      <c r="G106" s="51"/>
      <c r="H106" s="58"/>
      <c r="I106" s="59"/>
      <c r="J106" s="54"/>
      <c r="K106" s="55"/>
      <c r="L106" s="56"/>
      <c r="M106" s="57"/>
      <c r="N106" s="57"/>
      <c r="O106" s="57"/>
      <c r="P106" s="57"/>
      <c r="Q106" s="36"/>
      <c r="R106" s="4"/>
      <c r="S106" s="11"/>
    </row>
    <row r="107" spans="1:20">
      <c r="A107" s="4"/>
      <c r="B107" s="15"/>
      <c r="C107" s="35"/>
      <c r="D107" s="49"/>
      <c r="E107" s="50"/>
      <c r="F107" s="35"/>
      <c r="G107" s="51"/>
      <c r="H107" s="52"/>
      <c r="I107" s="53"/>
      <c r="J107" s="54"/>
      <c r="K107" s="55"/>
      <c r="L107" s="56"/>
      <c r="M107" s="57"/>
      <c r="N107" s="57"/>
      <c r="O107" s="57"/>
      <c r="P107" s="57"/>
      <c r="Q107" s="36"/>
      <c r="R107" s="4"/>
      <c r="S107" s="11"/>
    </row>
    <row r="108" spans="1:20">
      <c r="A108" s="4"/>
      <c r="B108" s="15"/>
      <c r="C108" s="35"/>
      <c r="D108" s="49"/>
      <c r="E108" s="50"/>
      <c r="F108" s="35"/>
      <c r="G108" s="51"/>
      <c r="H108" s="52"/>
      <c r="I108" s="53"/>
      <c r="J108" s="54"/>
      <c r="K108" s="55"/>
      <c r="L108" s="56"/>
      <c r="M108" s="57"/>
      <c r="N108" s="57"/>
      <c r="O108" s="57"/>
      <c r="P108" s="57"/>
      <c r="Q108" s="36"/>
      <c r="R108" s="4"/>
      <c r="S108" s="11"/>
    </row>
    <row r="109" spans="1:20">
      <c r="A109" s="4"/>
      <c r="B109" s="15"/>
      <c r="C109" s="35"/>
      <c r="D109" s="49"/>
      <c r="E109" s="50"/>
      <c r="F109" s="35"/>
      <c r="G109" s="51"/>
      <c r="H109" s="52"/>
      <c r="I109" s="53"/>
      <c r="J109" s="54"/>
      <c r="K109" s="55"/>
      <c r="L109" s="56"/>
      <c r="M109" s="57"/>
      <c r="N109" s="57"/>
      <c r="O109" s="57"/>
      <c r="P109" s="57"/>
      <c r="Q109" s="36"/>
      <c r="R109" s="4"/>
      <c r="S109" s="11"/>
    </row>
    <row r="110" spans="1:20">
      <c r="A110" s="4"/>
      <c r="B110" s="15"/>
      <c r="C110" s="35"/>
      <c r="D110" s="49"/>
      <c r="E110" s="50"/>
      <c r="F110" s="35"/>
      <c r="G110" s="51"/>
      <c r="H110" s="52"/>
      <c r="I110" s="53"/>
      <c r="J110" s="54"/>
      <c r="K110" s="55"/>
      <c r="L110" s="56"/>
      <c r="M110" s="57"/>
      <c r="N110" s="57"/>
      <c r="O110" s="57"/>
      <c r="P110" s="57"/>
      <c r="Q110" s="36"/>
      <c r="R110" s="4"/>
      <c r="S110" s="11"/>
    </row>
    <row r="111" spans="1:20">
      <c r="A111" s="4"/>
      <c r="B111" s="15"/>
      <c r="C111" s="35"/>
      <c r="D111" s="49"/>
      <c r="E111" s="50"/>
      <c r="F111" s="35"/>
      <c r="G111" s="51"/>
      <c r="H111" s="52"/>
      <c r="I111" s="53"/>
      <c r="J111" s="54"/>
      <c r="K111" s="55"/>
      <c r="L111" s="56"/>
      <c r="M111" s="57"/>
      <c r="N111" s="57"/>
      <c r="O111" s="57"/>
      <c r="P111" s="57"/>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P1"/>
    <mergeCell ref="D2:P2"/>
    <mergeCell ref="D3:P3"/>
    <mergeCell ref="A5:B5"/>
    <mergeCell ref="C5:K5"/>
    <mergeCell ref="L5:O5"/>
    <mergeCell ref="P5:S5"/>
    <mergeCell ref="Q3:R3"/>
    <mergeCell ref="A4:B4"/>
    <mergeCell ref="C4:K4"/>
    <mergeCell ref="L4:O4"/>
    <mergeCell ref="D87:P87"/>
    <mergeCell ref="D88:P88"/>
    <mergeCell ref="C90:I90"/>
    <mergeCell ref="P90:S90"/>
    <mergeCell ref="P4:S4"/>
    <mergeCell ref="B80:C80"/>
    <mergeCell ref="D80:E80"/>
    <mergeCell ref="D86:P86"/>
    <mergeCell ref="B79:C79"/>
    <mergeCell ref="D79:E79"/>
    <mergeCell ref="C91:I91"/>
    <mergeCell ref="P91:S91"/>
    <mergeCell ref="Q88:R88"/>
    <mergeCell ref="D96:E96"/>
    <mergeCell ref="G96:I96"/>
    <mergeCell ref="J96:K96"/>
    <mergeCell ref="L96:P96"/>
    <mergeCell ref="D97:E97"/>
    <mergeCell ref="G97:I97"/>
    <mergeCell ref="J97:K97"/>
    <mergeCell ref="L97:P97"/>
    <mergeCell ref="D98:E98"/>
    <mergeCell ref="G98:I98"/>
    <mergeCell ref="J98:K98"/>
    <mergeCell ref="L98:P98"/>
    <mergeCell ref="D99:E99"/>
    <mergeCell ref="G99:I99"/>
    <mergeCell ref="J99:K99"/>
    <mergeCell ref="L99:P99"/>
    <mergeCell ref="D100:E100"/>
    <mergeCell ref="G100:I100"/>
    <mergeCell ref="J100:K100"/>
    <mergeCell ref="L100:P100"/>
    <mergeCell ref="D101:E101"/>
    <mergeCell ref="G101:I101"/>
    <mergeCell ref="J101:K101"/>
    <mergeCell ref="L101:P101"/>
    <mergeCell ref="D102:E102"/>
    <mergeCell ref="G102:I102"/>
    <mergeCell ref="J102:K102"/>
    <mergeCell ref="L102:P102"/>
    <mergeCell ref="D103:E103"/>
    <mergeCell ref="G103:I103"/>
    <mergeCell ref="J103:K103"/>
    <mergeCell ref="L103:P103"/>
    <mergeCell ref="D104:E104"/>
    <mergeCell ref="G104:I104"/>
    <mergeCell ref="J104:K104"/>
    <mergeCell ref="L104:P104"/>
    <mergeCell ref="D105:E105"/>
    <mergeCell ref="G105:I105"/>
    <mergeCell ref="J105:K105"/>
    <mergeCell ref="L105:P105"/>
    <mergeCell ref="D106:E106"/>
    <mergeCell ref="G106:I106"/>
    <mergeCell ref="J106:K106"/>
    <mergeCell ref="L106:P106"/>
    <mergeCell ref="D107:E107"/>
    <mergeCell ref="G107:I107"/>
    <mergeCell ref="J107:K107"/>
    <mergeCell ref="L107:P107"/>
    <mergeCell ref="D108:E108"/>
    <mergeCell ref="G108:I108"/>
    <mergeCell ref="J108:K108"/>
    <mergeCell ref="L108:P108"/>
    <mergeCell ref="D111:E111"/>
    <mergeCell ref="G111:I111"/>
    <mergeCell ref="J111:K111"/>
    <mergeCell ref="L111:P111"/>
    <mergeCell ref="D109:E109"/>
    <mergeCell ref="G109:I109"/>
    <mergeCell ref="J109:K109"/>
    <mergeCell ref="L109:P109"/>
    <mergeCell ref="D110:E110"/>
    <mergeCell ref="G110:I110"/>
    <mergeCell ref="J110:K110"/>
    <mergeCell ref="L110:P110"/>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H21:H27 O10:O14 H10:H15 A43:A49 H43:H47 A21:A25 H32:H34 H36:H38 A32:A38"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Patent law</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2022-02-11T15:44:48Z</cp:lastPrinted>
  <dcterms:created xsi:type="dcterms:W3CDTF">2012-05-28T23:54:33Z</dcterms:created>
  <dcterms:modified xsi:type="dcterms:W3CDTF">2024-07-05T12:41:30Z</dcterms:modified>
</cp:coreProperties>
</file>