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yshen\Documents\_____New computer FOLDER_020123\02_MAE DEPT FOLDER_GD\Curriculum Sheets_MAE_FOLDER\2024-2025 curriculum sheets MAE_030824\"/>
    </mc:Choice>
  </mc:AlternateContent>
  <xr:revisionPtr revIDLastSave="0" documentId="13_ncr:1_{E759EB33-B79A-49FF-8DE5-E9905C48B4B9}" xr6:coauthVersionLast="47" xr6:coauthVersionMax="47" xr10:uidLastSave="{00000000-0000-0000-0000-000000000000}"/>
  <bookViews>
    <workbookView minimized="1" xWindow="7605" yWindow="0" windowWidth="18480" windowHeight="13800" xr2:uid="{00000000-000D-0000-FFFF-FFFF00000000}"/>
  </bookViews>
  <sheets>
    <sheet name="aerospace"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D80" i="1"/>
  <c r="D79" i="1"/>
  <c r="M44" i="1" l="1"/>
  <c r="M45" i="1"/>
  <c r="M46" i="1"/>
  <c r="M47" i="1"/>
  <c r="M48" i="1"/>
  <c r="M49" i="1"/>
  <c r="F45" i="1"/>
  <c r="F46" i="1"/>
  <c r="F47" i="1"/>
  <c r="F48" i="1"/>
  <c r="F49" i="1"/>
  <c r="F44" i="1"/>
  <c r="F37" i="1"/>
  <c r="F36" i="1"/>
  <c r="P91" i="1" l="1"/>
  <c r="C91" i="1"/>
  <c r="P90" i="1"/>
  <c r="C90" i="1"/>
  <c r="D88" i="1"/>
  <c r="D87" i="1"/>
  <c r="D86" i="1"/>
  <c r="M43" i="1"/>
  <c r="F43" i="1"/>
  <c r="L41" i="1"/>
  <c r="E41" i="1"/>
  <c r="F38" i="1"/>
  <c r="M37" i="1"/>
  <c r="M36" i="1"/>
  <c r="M35" i="1"/>
  <c r="F35" i="1"/>
  <c r="M34" i="1"/>
  <c r="F34" i="1"/>
  <c r="M33" i="1"/>
  <c r="F33" i="1"/>
  <c r="M32" i="1"/>
  <c r="F32" i="1"/>
  <c r="L30" i="1"/>
  <c r="E30" i="1"/>
  <c r="M27" i="1"/>
  <c r="F27" i="1"/>
  <c r="M26" i="1"/>
  <c r="F26" i="1"/>
  <c r="T25" i="1"/>
  <c r="M25" i="1"/>
  <c r="F25" i="1"/>
  <c r="T24" i="1"/>
  <c r="M24" i="1"/>
  <c r="F24" i="1"/>
  <c r="T23" i="1"/>
  <c r="M23" i="1"/>
  <c r="F23" i="1"/>
  <c r="T22" i="1"/>
  <c r="M22" i="1"/>
  <c r="F22" i="1"/>
  <c r="T21" i="1"/>
  <c r="M21" i="1"/>
  <c r="F21" i="1"/>
  <c r="T20" i="1"/>
  <c r="T19" i="1"/>
  <c r="L19" i="1"/>
  <c r="E19" i="1"/>
  <c r="T18" i="1"/>
  <c r="T17" i="1"/>
  <c r="T16" i="1"/>
  <c r="M16" i="1"/>
  <c r="F16" i="1"/>
  <c r="T15" i="1"/>
  <c r="M15" i="1"/>
  <c r="F15" i="1"/>
  <c r="T14" i="1"/>
  <c r="M14" i="1"/>
  <c r="F14" i="1"/>
  <c r="T13" i="1"/>
  <c r="M13" i="1"/>
  <c r="F13" i="1"/>
  <c r="T12" i="1"/>
  <c r="M12" i="1"/>
  <c r="F12" i="1"/>
  <c r="T11" i="1"/>
  <c r="M11" i="1"/>
  <c r="F11" i="1"/>
  <c r="T10" i="1"/>
  <c r="M10" i="1"/>
  <c r="F10" i="1"/>
  <c r="L8" i="1"/>
  <c r="E8" i="1"/>
  <c r="S3" i="1"/>
  <c r="S88" i="1" s="1"/>
</calcChain>
</file>

<file path=xl/sharedStrings.xml><?xml version="1.0" encoding="utf-8"?>
<sst xmlns="http://schemas.openxmlformats.org/spreadsheetml/2006/main" count="163" uniqueCount="106">
  <si>
    <t>Dept. of Mechanical and Aerospace Engineering</t>
  </si>
  <si>
    <t>Credits =</t>
  </si>
  <si>
    <t>Student Name</t>
  </si>
  <si>
    <t>GWID</t>
  </si>
  <si>
    <t>Advisor</t>
  </si>
  <si>
    <t>Admit Date</t>
  </si>
  <si>
    <t>FALL</t>
  </si>
  <si>
    <t>SPRING</t>
  </si>
  <si>
    <t>First Semester</t>
  </si>
  <si>
    <t xml:space="preserve">Credits = </t>
  </si>
  <si>
    <t>Second Semester</t>
  </si>
  <si>
    <t>Hr</t>
  </si>
  <si>
    <t>Course</t>
  </si>
  <si>
    <t>Description</t>
  </si>
  <si>
    <t>Grd</t>
  </si>
  <si>
    <t>Date</t>
  </si>
  <si>
    <t>UW 1020</t>
  </si>
  <si>
    <t>MATH 2184</t>
  </si>
  <si>
    <t>H/SS 1</t>
  </si>
  <si>
    <t>MAE 1004</t>
  </si>
  <si>
    <t>MAE 1001</t>
  </si>
  <si>
    <t>MATH 1232</t>
  </si>
  <si>
    <t>MATH 1231</t>
  </si>
  <si>
    <t>PHYS 1021</t>
  </si>
  <si>
    <t>SEAS 1001</t>
  </si>
  <si>
    <t>Third Semester</t>
  </si>
  <si>
    <t>Fourth Semester</t>
  </si>
  <si>
    <t>APSC 2057</t>
  </si>
  <si>
    <t>APSC 2058</t>
  </si>
  <si>
    <t>APSC 2113</t>
  </si>
  <si>
    <t>H/SS 3</t>
  </si>
  <si>
    <t>H/SS 2</t>
  </si>
  <si>
    <t>MATH 2233</t>
  </si>
  <si>
    <t>MAE 2117</t>
  </si>
  <si>
    <t>PHYS 1022</t>
  </si>
  <si>
    <t>MAE 2131</t>
  </si>
  <si>
    <t>Fifth Semester</t>
  </si>
  <si>
    <t>Sixth Semester</t>
  </si>
  <si>
    <t>CE 2220</t>
  </si>
  <si>
    <t>MAE 3120</t>
  </si>
  <si>
    <t>MAE 3126</t>
  </si>
  <si>
    <t>MAE 3134</t>
  </si>
  <si>
    <t>MAE 3167W</t>
  </si>
  <si>
    <t>MAE 3191</t>
  </si>
  <si>
    <t>MAE 3187</t>
  </si>
  <si>
    <t>Seventh Semester</t>
  </si>
  <si>
    <t>Eighth Semester</t>
  </si>
  <si>
    <t>MAE 4152W</t>
  </si>
  <si>
    <t>MAE 4182</t>
  </si>
  <si>
    <t>MAE 3192</t>
  </si>
  <si>
    <t>H/SS 5</t>
  </si>
  <si>
    <t>H/SS 4</t>
  </si>
  <si>
    <t>H/SS 6</t>
  </si>
  <si>
    <t>A</t>
  </si>
  <si>
    <t>A-</t>
  </si>
  <si>
    <t>B+</t>
  </si>
  <si>
    <t>B</t>
  </si>
  <si>
    <t>B-</t>
  </si>
  <si>
    <t>C+</t>
  </si>
  <si>
    <t>C</t>
  </si>
  <si>
    <t>C-</t>
  </si>
  <si>
    <t>D+</t>
  </si>
  <si>
    <t>D</t>
  </si>
  <si>
    <t>D-</t>
  </si>
  <si>
    <t>F</t>
  </si>
  <si>
    <t>Z</t>
  </si>
  <si>
    <t>S</t>
  </si>
  <si>
    <t>IP</t>
  </si>
  <si>
    <t>W</t>
  </si>
  <si>
    <t>F\A</t>
  </si>
  <si>
    <t>F\A-</t>
  </si>
  <si>
    <t>F\B+</t>
  </si>
  <si>
    <t>F\B</t>
  </si>
  <si>
    <t>F\B-</t>
  </si>
  <si>
    <t>F\C+</t>
  </si>
  <si>
    <t>F\C</t>
  </si>
  <si>
    <t>F\C-</t>
  </si>
  <si>
    <t>F\D+</t>
  </si>
  <si>
    <t>F\D</t>
  </si>
  <si>
    <t>F\D-</t>
  </si>
  <si>
    <t>F\F</t>
  </si>
  <si>
    <t>Cumulative gpa</t>
  </si>
  <si>
    <t>Technical gpa</t>
  </si>
  <si>
    <t>GWID:</t>
  </si>
  <si>
    <t>Admit Date:</t>
  </si>
  <si>
    <t>Sem. Hrs.</t>
  </si>
  <si>
    <t>Semester</t>
  </si>
  <si>
    <t>Year</t>
  </si>
  <si>
    <t>Sem. GPA</t>
  </si>
  <si>
    <t>Initials / Date</t>
  </si>
  <si>
    <t>Action</t>
  </si>
  <si>
    <t>MAE 3193</t>
  </si>
  <si>
    <t>MAE 3166W</t>
  </si>
  <si>
    <t>APSC 3115</t>
  </si>
  <si>
    <t>MAE 4151</t>
  </si>
  <si>
    <t xml:space="preserve">MAE 1117 </t>
  </si>
  <si>
    <t>MAE 3127</t>
  </si>
  <si>
    <t>AERO ELECT</t>
  </si>
  <si>
    <t>MAE 3155</t>
  </si>
  <si>
    <t>MAE 4157</t>
  </si>
  <si>
    <t>MAE 3162</t>
  </si>
  <si>
    <t>MAE 6229</t>
  </si>
  <si>
    <t>Aerospace Option in Mechanical Engineering</t>
  </si>
  <si>
    <t>CHEM 1111 or CHEM 1113</t>
  </si>
  <si>
    <t>MAE 3119</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</si>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</sst>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9"/>
      <name val="Arial"/>
      <family val="2"/>
    </font>
    <font>
      <sz val="10"/>
      <color indexed="10"/>
      <name val="Arial"/>
      <family val="2"/>
    </font>
    <font>
      <sz val="8"/>
      <name val="Arial"/>
      <family val="2"/>
    </font>
    <font>
      <sz val="10"/>
      <name val="Arial"/>
      <family val="2"/>
    </font>
    <font>
      <sz val="8"/>
      <name val="Calibri"/>
      <family val="2"/>
    </font>
    <font>
      <sz val="9"/>
      <name val="宋体"/>
      <charset val="134"/>
    </font>
    <font>
      <sz val="9"/>
      <color rgb="FFFF0000"/>
      <name val="Arial"/>
      <family val="2"/>
    </font>
    <font>
      <sz val="10"/>
      <color rgb="FFFF0000"/>
      <name val="Arial"/>
      <family val="2"/>
    </font>
    <font>
      <sz val="11"/>
      <name val="Calibri"/>
      <family val="2"/>
      <scheme val="minor"/>
    </font>
    <font>
      <sz val="9"/>
      <color theme="1"/>
      <name val="Arial"/>
      <family val="2"/>
    </font>
    <font>
      <sz val="9"/>
      <color rgb="FFC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92">
    <xf numFmtId="0" fontId="0" fillId="0" borderId="0" xfId="0"/>
    <xf numFmtId="0" fontId="1"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 fillId="2" borderId="0" xfId="0" applyFont="1" applyFill="1"/>
    <xf numFmtId="0" fontId="0" fillId="2" borderId="1" xfId="0" applyFill="1" applyBorder="1"/>
    <xf numFmtId="0" fontId="1" fillId="0" borderId="0" xfId="0" applyFont="1" applyAlignment="1">
      <alignment horizontal="center"/>
    </xf>
    <xf numFmtId="49" fontId="1" fillId="2" borderId="2" xfId="0" applyNumberFormat="1" applyFont="1" applyFill="1" applyBorder="1" applyAlignment="1">
      <alignment horizontal="center"/>
    </xf>
    <xf numFmtId="0" fontId="0" fillId="2" borderId="3" xfId="0" applyFill="1"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0" fillId="2" borderId="0" xfId="0" applyFill="1"/>
    <xf numFmtId="0" fontId="2" fillId="0" borderId="0" xfId="0" applyFont="1"/>
    <xf numFmtId="0" fontId="1" fillId="2" borderId="1" xfId="0" applyFont="1" applyFill="1" applyBorder="1"/>
    <xf numFmtId="0" fontId="1" fillId="2" borderId="1" xfId="0" applyFont="1" applyFill="1" applyBorder="1" applyAlignment="1">
      <alignment horizontal="right"/>
    </xf>
    <xf numFmtId="0" fontId="1" fillId="2" borderId="5" xfId="0" applyFont="1" applyFill="1" applyBorder="1"/>
    <xf numFmtId="0" fontId="3" fillId="2" borderId="5" xfId="0" applyFont="1" applyFill="1" applyBorder="1"/>
    <xf numFmtId="49" fontId="1" fillId="2" borderId="5" xfId="0" applyNumberFormat="1" applyFont="1" applyFill="1" applyBorder="1"/>
    <xf numFmtId="2" fontId="1" fillId="2" borderId="0" xfId="0" applyNumberFormat="1" applyFont="1" applyFill="1"/>
    <xf numFmtId="2" fontId="0" fillId="2" borderId="0" xfId="0" applyNumberFormat="1" applyFill="1"/>
    <xf numFmtId="0" fontId="0" fillId="2" borderId="0" xfId="0" applyFill="1" applyAlignment="1">
      <alignment horizontal="left"/>
    </xf>
    <xf numFmtId="2" fontId="0" fillId="2" borderId="0" xfId="0" applyNumberFormat="1" applyFill="1" applyAlignment="1">
      <alignment horizontal="left"/>
    </xf>
    <xf numFmtId="0" fontId="0" fillId="0" borderId="0" xfId="0" applyAlignment="1">
      <alignment horizontal="left"/>
    </xf>
    <xf numFmtId="49" fontId="1" fillId="2" borderId="0" xfId="0" applyNumberFormat="1" applyFont="1" applyFill="1" applyAlignment="1">
      <alignment horizontal="center"/>
    </xf>
    <xf numFmtId="0" fontId="0" fillId="2" borderId="0" xfId="0" applyFill="1" applyAlignment="1">
      <alignment horizontal="right"/>
    </xf>
    <xf numFmtId="49" fontId="1" fillId="2" borderId="1" xfId="0" applyNumberFormat="1" applyFont="1" applyFill="1" applyBorder="1"/>
    <xf numFmtId="0" fontId="0" fillId="2" borderId="1" xfId="0" applyFill="1" applyBorder="1" applyAlignment="1">
      <alignment horizontal="left"/>
    </xf>
    <xf numFmtId="0" fontId="1" fillId="2" borderId="1" xfId="0" applyFont="1" applyFill="1" applyBorder="1" applyAlignment="1">
      <alignment horizontal="left"/>
    </xf>
    <xf numFmtId="0" fontId="1" fillId="2" borderId="3" xfId="0" applyFont="1" applyFill="1" applyBorder="1"/>
    <xf numFmtId="49" fontId="1" fillId="2" borderId="3" xfId="0" applyNumberFormat="1" applyFont="1" applyFill="1" applyBorder="1"/>
    <xf numFmtId="49" fontId="0" fillId="2" borderId="3" xfId="0" applyNumberFormat="1" applyFill="1" applyBorder="1"/>
    <xf numFmtId="0" fontId="1" fillId="2" borderId="3" xfId="0" applyFont="1" applyFill="1" applyBorder="1" applyAlignment="1">
      <alignment horizontal="right"/>
    </xf>
    <xf numFmtId="0" fontId="1" fillId="2" borderId="6" xfId="0" applyFont="1" applyFill="1" applyBorder="1"/>
    <xf numFmtId="0" fontId="1" fillId="2" borderId="0" xfId="0" applyFont="1" applyFill="1" applyAlignment="1">
      <alignment horizontal="right"/>
    </xf>
    <xf numFmtId="14" fontId="1" fillId="2" borderId="0" xfId="0" applyNumberFormat="1" applyFont="1" applyFill="1"/>
    <xf numFmtId="0" fontId="1" fillId="2" borderId="5" xfId="0" applyFont="1" applyFill="1" applyBorder="1" applyAlignment="1">
      <alignment horizontal="center"/>
    </xf>
    <xf numFmtId="0" fontId="1" fillId="2" borderId="7" xfId="0" applyFont="1" applyFill="1" applyBorder="1"/>
    <xf numFmtId="0" fontId="1" fillId="0" borderId="5" xfId="0" applyFont="1" applyBorder="1"/>
    <xf numFmtId="0" fontId="1" fillId="0" borderId="0" xfId="0" applyFont="1"/>
    <xf numFmtId="0" fontId="3" fillId="0" borderId="5" xfId="0" applyFont="1" applyBorder="1"/>
    <xf numFmtId="49" fontId="1" fillId="0" borderId="5" xfId="0" applyNumberFormat="1" applyFont="1" applyBorder="1"/>
    <xf numFmtId="0" fontId="1" fillId="2" borderId="5" xfId="0" applyFont="1" applyFill="1" applyBorder="1" applyProtection="1">
      <protection locked="0"/>
    </xf>
    <xf numFmtId="0" fontId="3" fillId="2" borderId="5" xfId="0" applyFont="1" applyFill="1" applyBorder="1" applyProtection="1">
      <protection locked="0"/>
    </xf>
    <xf numFmtId="0" fontId="1" fillId="0" borderId="5" xfId="0" applyFont="1" applyBorder="1" applyProtection="1">
      <protection locked="0"/>
    </xf>
    <xf numFmtId="0" fontId="4" fillId="0" borderId="0" xfId="0" applyFont="1" applyProtection="1">
      <protection locked="0"/>
    </xf>
    <xf numFmtId="49" fontId="1" fillId="2" borderId="5" xfId="0" applyNumberFormat="1" applyFont="1" applyFill="1" applyBorder="1" applyProtection="1">
      <protection locked="0"/>
    </xf>
    <xf numFmtId="49" fontId="1" fillId="0" borderId="5" xfId="0" applyNumberFormat="1" applyFont="1" applyBorder="1" applyProtection="1">
      <protection locked="0"/>
    </xf>
    <xf numFmtId="0" fontId="9" fillId="0" borderId="5" xfId="0" applyFont="1" applyBorder="1"/>
    <xf numFmtId="0" fontId="10" fillId="0" borderId="5" xfId="0" applyFont="1" applyBorder="1"/>
    <xf numFmtId="0" fontId="11" fillId="0" borderId="5" xfId="0" applyFont="1" applyBorder="1"/>
    <xf numFmtId="0" fontId="1" fillId="2" borderId="2" xfId="0" applyFont="1" applyFill="1" applyBorder="1" applyAlignment="1">
      <alignment horizontal="center"/>
    </xf>
    <xf numFmtId="0" fontId="1" fillId="2" borderId="4" xfId="0" applyFont="1" applyFill="1" applyBorder="1" applyAlignment="1">
      <alignment horizontal="center"/>
    </xf>
    <xf numFmtId="2" fontId="1" fillId="2" borderId="2" xfId="0" applyNumberFormat="1" applyFont="1" applyFill="1" applyBorder="1" applyAlignment="1">
      <alignment horizontal="center"/>
    </xf>
    <xf numFmtId="2" fontId="0" fillId="2" borderId="3" xfId="0" applyNumberFormat="1" applyFill="1" applyBorder="1" applyAlignment="1">
      <alignment horizontal="center"/>
    </xf>
    <xf numFmtId="2" fontId="0" fillId="2" borderId="4" xfId="0" applyNumberFormat="1" applyFill="1" applyBorder="1" applyAlignment="1">
      <alignment horizontal="center"/>
    </xf>
    <xf numFmtId="49" fontId="1" fillId="2" borderId="2" xfId="0" applyNumberFormat="1" applyFont="1" applyFill="1" applyBorder="1" applyAlignment="1">
      <alignment horizontal="center"/>
    </xf>
    <xf numFmtId="49" fontId="1" fillId="2" borderId="4" xfId="0" applyNumberFormat="1" applyFont="1" applyFill="1" applyBorder="1" applyAlignment="1">
      <alignment horizontal="center"/>
    </xf>
    <xf numFmtId="0" fontId="1" fillId="2" borderId="2" xfId="0" applyFont="1" applyFill="1" applyBorder="1"/>
    <xf numFmtId="0" fontId="1" fillId="2" borderId="3" xfId="0" applyFont="1" applyFill="1" applyBorder="1"/>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xf numFmtId="0" fontId="0" fillId="2" borderId="3" xfId="0" applyFill="1" applyBorder="1"/>
    <xf numFmtId="49" fontId="0" fillId="2" borderId="3" xfId="0" applyNumberFormat="1" applyFill="1" applyBorder="1"/>
    <xf numFmtId="0" fontId="0" fillId="2" borderId="3" xfId="0" applyFill="1" applyBorder="1" applyAlignment="1">
      <alignment horizontal="right"/>
    </xf>
    <xf numFmtId="0" fontId="0" fillId="2" borderId="3" xfId="0" applyFill="1" applyBorder="1" applyAlignment="1">
      <alignment horizontal="center"/>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2" borderId="1" xfId="0" applyFill="1" applyBorder="1"/>
    <xf numFmtId="0" fontId="1" fillId="2" borderId="1" xfId="0" applyFont="1" applyFill="1" applyBorder="1"/>
    <xf numFmtId="0" fontId="0" fillId="2" borderId="1" xfId="0" applyFill="1" applyBorder="1" applyAlignment="1">
      <alignment horizontal="left"/>
    </xf>
    <xf numFmtId="0" fontId="4" fillId="2" borderId="1" xfId="0" applyFont="1" applyFill="1" applyBorder="1" applyAlignment="1" applyProtection="1">
      <alignment horizontal="left"/>
      <protection locked="0"/>
    </xf>
    <xf numFmtId="0" fontId="4" fillId="2" borderId="1" xfId="0" applyFont="1" applyFill="1" applyBorder="1" applyProtection="1">
      <protection locked="0"/>
    </xf>
    <xf numFmtId="0" fontId="0" fillId="2" borderId="5" xfId="0" applyFill="1" applyBorder="1" applyAlignment="1">
      <alignment horizontal="left"/>
    </xf>
    <xf numFmtId="2" fontId="0" fillId="2" borderId="5" xfId="0" applyNumberFormat="1" applyFill="1" applyBorder="1" applyAlignment="1">
      <alignment horizontal="left"/>
    </xf>
    <xf numFmtId="0" fontId="0" fillId="0" borderId="5" xfId="0" applyBorder="1" applyAlignment="1">
      <alignment horizontal="left"/>
    </xf>
    <xf numFmtId="0" fontId="0" fillId="2" borderId="0" xfId="0" applyFill="1" applyAlignment="1">
      <alignment horizontal="center"/>
    </xf>
    <xf numFmtId="2" fontId="4" fillId="2" borderId="5" xfId="0" applyNumberFormat="1" applyFont="1" applyFill="1" applyBorder="1" applyAlignment="1">
      <alignment horizontal="left"/>
    </xf>
    <xf numFmtId="0" fontId="4" fillId="0" borderId="5" xfId="0" applyFont="1" applyBorder="1" applyAlignment="1">
      <alignment horizontal="left"/>
    </xf>
    <xf numFmtId="0" fontId="7" fillId="2" borderId="1" xfId="0" applyFont="1" applyFill="1" applyBorder="1" applyAlignment="1">
      <alignment horizontal="center"/>
    </xf>
    <xf numFmtId="0" fontId="8" fillId="2" borderId="1" xfId="0" applyFont="1" applyFill="1" applyBorder="1"/>
    <xf numFmtId="0" fontId="4" fillId="2" borderId="3" xfId="0" applyFont="1" applyFill="1" applyBorder="1" applyAlignment="1">
      <alignment horizontal="center"/>
    </xf>
    <xf numFmtId="0" fontId="1" fillId="2" borderId="3" xfId="0" applyFont="1" applyFill="1" applyBorder="1" applyProtection="1">
      <protection locked="0"/>
    </xf>
    <xf numFmtId="0" fontId="4" fillId="2" borderId="3" xfId="0" applyFont="1" applyFill="1" applyBorder="1" applyProtection="1">
      <protection locked="0"/>
    </xf>
    <xf numFmtId="0" fontId="4" fillId="0" borderId="3" xfId="0" applyFont="1" applyBorder="1" applyProtection="1">
      <protection locked="0"/>
    </xf>
    <xf numFmtId="0" fontId="1" fillId="2" borderId="3" xfId="0" applyFont="1" applyFill="1" applyBorder="1" applyAlignment="1">
      <alignment horizontal="right"/>
    </xf>
    <xf numFmtId="0" fontId="4" fillId="0" borderId="3" xfId="0" applyFont="1" applyBorder="1"/>
    <xf numFmtId="49" fontId="4" fillId="2" borderId="3" xfId="0" applyNumberFormat="1" applyFont="1" applyFill="1" applyBorder="1" applyProtection="1">
      <protection locked="0"/>
    </xf>
    <xf numFmtId="0" fontId="1" fillId="2" borderId="1" xfId="0" applyFont="1" applyFill="1" applyBorder="1" applyProtection="1">
      <protection locked="0"/>
    </xf>
    <xf numFmtId="0" fontId="4" fillId="0" borderId="1" xfId="0" applyFont="1" applyBorder="1" applyProtection="1">
      <protection locked="0"/>
    </xf>
    <xf numFmtId="0" fontId="1" fillId="2" borderId="1" xfId="0" applyFont="1" applyFill="1" applyBorder="1" applyAlignment="1">
      <alignment horizontal="right"/>
    </xf>
    <xf numFmtId="0" fontId="4" fillId="0" borderId="1" xfId="0" applyFont="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16</xdr:row>
      <xdr:rowOff>171450</xdr:rowOff>
    </xdr:from>
    <xdr:to>
      <xdr:col>19</xdr:col>
      <xdr:colOff>0</xdr:colOff>
      <xdr:row>82</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543425" y="3543300"/>
          <a:ext cx="2190750" cy="6886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800" b="1" i="0" baseline="0">
              <a:solidFill>
                <a:schemeClr val="dk1"/>
              </a:solidFill>
              <a:latin typeface="+mn-lt"/>
              <a:ea typeface="+mn-ea"/>
              <a:cs typeface="+mn-cs"/>
            </a:rPr>
            <a:t>Five year BS/MS program:</a:t>
          </a:r>
        </a:p>
        <a:p>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mn-lt"/>
              <a:ea typeface="+mn-ea"/>
              <a:cs typeface="+mn-cs"/>
            </a:rPr>
            <a:t>The total credits are increased by 3. A 3-credit graduate level technical elective course is taken in the 7th or 8th semester, chosen in consultation with the undergraduate advisor.</a:t>
          </a:r>
        </a:p>
        <a:p>
          <a:pPr marL="0" marR="0" indent="0" defTabSz="914400" rtl="0" eaLnBrk="1" fontAlgn="auto" latinLnBrk="0" hangingPunct="1">
            <a:lnSpc>
              <a:spcPct val="100000"/>
            </a:lnSpc>
            <a:spcBef>
              <a:spcPts val="0"/>
            </a:spcBef>
            <a:spcAft>
              <a:spcPts val="0"/>
            </a:spcAft>
            <a:buClrTx/>
            <a:buSzTx/>
            <a:buFontTx/>
            <a:buNone/>
            <a:tabLst/>
            <a:defRPr/>
          </a:pPr>
          <a:endParaRPr lang="en-US" sz="800" b="1"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800" b="1" i="0" baseline="0">
              <a:solidFill>
                <a:schemeClr val="dk1"/>
              </a:solidFill>
              <a:latin typeface="+mn-lt"/>
              <a:ea typeface="+mn-ea"/>
              <a:cs typeface="+mn-cs"/>
            </a:rPr>
            <a:t>Technical Electives:</a:t>
          </a:r>
        </a:p>
        <a:p>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mn-lt"/>
              <a:ea typeface="+mn-ea"/>
              <a:cs typeface="+mn-cs"/>
            </a:rPr>
            <a:t>Approved courses: The MAE 3000, 4000, or 6000 level courses, except that MAE 3171, MAE 4172, MAE 6298,MAE 6299, MAE 6999 are excluded. Technical courses from other departments (3000, 4000, or 6000 level) may be selected subject to approval of the faculty advisor and department chair; approval must must be obtained before registering for the selected course. The selected course must be listed in the student's advising form (SEAS Undergraduate Advising Form). All students must have completed the necessary prerequisites for the selected courses.</a:t>
          </a:r>
        </a:p>
        <a:p>
          <a:pPr>
            <a:lnSpc>
              <a:spcPts val="1100"/>
            </a:lnSpc>
          </a:pPr>
          <a:endParaRPr lang="en-US" altLang="zh-CN" sz="800" b="0" i="0">
            <a:solidFill>
              <a:schemeClr val="dk1"/>
            </a:solidFill>
            <a:effectLst/>
            <a:latin typeface="+mn-lt"/>
            <a:ea typeface="+mn-ea"/>
            <a:cs typeface="+mn-cs"/>
          </a:endParaRPr>
        </a:p>
        <a:p>
          <a:r>
            <a:rPr lang="en-US" altLang="zh-CN" sz="800" b="0" i="0">
              <a:solidFill>
                <a:schemeClr val="dk1"/>
              </a:solidFill>
              <a:effectLst/>
              <a:latin typeface="+mn-lt"/>
              <a:ea typeface="+mn-ea"/>
              <a:cs typeface="+mn-cs"/>
            </a:rPr>
            <a:t>Note that MAE 3145, MAE 4163, MAE 6247, MAE 6249 may optionally be taken as Technical Electives after Aerospace Electives all used. All students are encouraged to take MAE 3145 in the 5th semester</a:t>
          </a:r>
        </a:p>
        <a:p>
          <a:pPr>
            <a:lnSpc>
              <a:spcPts val="1100"/>
            </a:lnSpc>
          </a:pPr>
          <a:endParaRPr lang="en-US" altLang="zh-CN" sz="800" b="0" i="0">
            <a:solidFill>
              <a:schemeClr val="dk1"/>
            </a:solidFill>
            <a:effectLst/>
            <a:latin typeface="+mn-lt"/>
            <a:ea typeface="+mn-ea"/>
            <a:cs typeface="+mn-cs"/>
          </a:endParaRPr>
        </a:p>
        <a:p>
          <a:pPr>
            <a:lnSpc>
              <a:spcPts val="1100"/>
            </a:lnSpc>
          </a:pPr>
          <a:r>
            <a:rPr lang="en-US" altLang="zh-CN" sz="800" b="1" i="0">
              <a:solidFill>
                <a:schemeClr val="dk1"/>
              </a:solidFill>
              <a:effectLst/>
              <a:latin typeface="+mn-lt"/>
              <a:ea typeface="+mn-ea"/>
              <a:cs typeface="+mn-cs"/>
            </a:rPr>
            <a:t>Aerospace</a:t>
          </a:r>
          <a:r>
            <a:rPr lang="en-US" altLang="zh-CN" sz="800" b="1" i="0" baseline="0">
              <a:solidFill>
                <a:schemeClr val="dk1"/>
              </a:solidFill>
              <a:effectLst/>
              <a:latin typeface="+mn-lt"/>
              <a:ea typeface="+mn-ea"/>
              <a:cs typeface="+mn-cs"/>
            </a:rPr>
            <a:t> electives:</a:t>
          </a:r>
        </a:p>
        <a:p>
          <a:pPr>
            <a:lnSpc>
              <a:spcPts val="1100"/>
            </a:lnSpc>
          </a:pPr>
          <a:r>
            <a:rPr lang="en-US" altLang="zh-CN" sz="800" b="0" i="0" baseline="0">
              <a:solidFill>
                <a:schemeClr val="dk1"/>
              </a:solidFill>
              <a:effectLst/>
              <a:latin typeface="+mn-lt"/>
              <a:ea typeface="+mn-ea"/>
              <a:cs typeface="+mn-cs"/>
            </a:rPr>
            <a:t>Either -</a:t>
          </a:r>
        </a:p>
        <a:p>
          <a:pPr>
            <a:lnSpc>
              <a:spcPts val="1100"/>
            </a:lnSpc>
          </a:pPr>
          <a:r>
            <a:rPr lang="en-US" altLang="zh-CN" sz="800" b="0" i="0" baseline="0">
              <a:solidFill>
                <a:schemeClr val="dk1"/>
              </a:solidFill>
              <a:effectLst/>
              <a:latin typeface="+mn-lt"/>
              <a:ea typeface="+mn-ea"/>
              <a:cs typeface="+mn-cs"/>
            </a:rPr>
            <a:t>Space: In the 5th semester take MAE 3145 and in the 8th semester take MAE 6249</a:t>
          </a:r>
        </a:p>
        <a:p>
          <a:r>
            <a:rPr lang="en-US" altLang="zh-CN" sz="800" b="0" i="0" baseline="0">
              <a:solidFill>
                <a:schemeClr val="dk1"/>
              </a:solidFill>
              <a:effectLst/>
              <a:latin typeface="+mn-lt"/>
              <a:ea typeface="+mn-ea"/>
              <a:cs typeface="+mn-cs"/>
            </a:rPr>
            <a:t>-or-</a:t>
          </a:r>
        </a:p>
        <a:p>
          <a:pPr>
            <a:lnSpc>
              <a:spcPts val="1100"/>
            </a:lnSpc>
          </a:pPr>
          <a:r>
            <a:rPr lang="en-US" altLang="zh-CN" sz="800" b="0" i="0" baseline="0">
              <a:solidFill>
                <a:schemeClr val="dk1"/>
              </a:solidFill>
              <a:effectLst/>
              <a:latin typeface="+mn-lt"/>
              <a:ea typeface="+mn-ea"/>
              <a:cs typeface="+mn-cs"/>
            </a:rPr>
            <a:t>Aero: In the 7th semester take MAE 4163 and in the 8th semester take MAE 6247. (Switch AERO ELECT 5th semester with H/SS 7th semester.)</a:t>
          </a:r>
        </a:p>
        <a:p>
          <a:pPr>
            <a:lnSpc>
              <a:spcPts val="1100"/>
            </a:lnSpc>
          </a:pPr>
          <a:endParaRPr lang="en-US" altLang="zh-CN" sz="800" b="0" i="0" baseline="0">
            <a:solidFill>
              <a:schemeClr val="dk1"/>
            </a:solidFill>
            <a:effectLst/>
            <a:latin typeface="+mn-lt"/>
            <a:ea typeface="+mn-ea"/>
            <a:cs typeface="+mn-cs"/>
          </a:endParaRPr>
        </a:p>
        <a:p>
          <a:pPr>
            <a:lnSpc>
              <a:spcPts val="1100"/>
            </a:lnSpc>
          </a:pPr>
          <a:r>
            <a:rPr lang="en-US" altLang="zh-CN" sz="800" b="1" i="0" baseline="0">
              <a:solidFill>
                <a:schemeClr val="dk1"/>
              </a:solidFill>
              <a:effectLst/>
              <a:latin typeface="+mn-lt"/>
              <a:ea typeface="+mn-ea"/>
              <a:cs typeface="+mn-cs"/>
            </a:rPr>
            <a:t>H/SS electives</a:t>
          </a:r>
        </a:p>
        <a:p>
          <a:pPr>
            <a:lnSpc>
              <a:spcPts val="1100"/>
            </a:lnSpc>
          </a:pPr>
          <a:r>
            <a:rPr lang="en-US" altLang="zh-CN" sz="800" b="0" i="0" baseline="0">
              <a:solidFill>
                <a:schemeClr val="dk1"/>
              </a:solidFill>
              <a:effectLst/>
              <a:latin typeface="+mn-lt"/>
              <a:ea typeface="+mn-ea"/>
              <a:cs typeface="+mn-cs"/>
            </a:rPr>
            <a:t>All students must take at least six courses (and at least 18 credit hours) from non-technical areas of study.  At least two social and behavioral sciences courses and at least one humanities course must be selected from the University General Education Requirement list. In addition, all students must select Phil 2135 and two courses from either the University General Education Requirement list, or the SEAS Humanities and Social Science list,  or the Department pre-approved non-technical  courses list,  or as approved by their faculty advisor and the Mechanical Engineering department chair.</a:t>
          </a:r>
        </a:p>
        <a:p>
          <a:pPr>
            <a:lnSpc>
              <a:spcPts val="1300"/>
            </a:lnSpc>
          </a:pPr>
          <a:endParaRPr lang="zh-CN" altLang="zh-CN" sz="10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21"/>
  <sheetViews>
    <sheetView tabSelected="1" workbookViewId="0">
      <selection activeCell="A37" sqref="A37"/>
    </sheetView>
  </sheetViews>
  <sheetFormatPr defaultColWidth="8.85546875" defaultRowHeight="15"/>
  <cols>
    <col min="1" max="1" width="2.85546875" customWidth="1"/>
    <col min="2" max="2" width="10.42578125" customWidth="1"/>
    <col min="4" max="4" width="3.85546875" customWidth="1"/>
    <col min="5" max="5" width="6.42578125" customWidth="1"/>
    <col min="6" max="6" width="13" hidden="1" customWidth="1"/>
    <col min="7" max="7" width="1.42578125" customWidth="1"/>
    <col min="8" max="8" width="2.85546875" customWidth="1"/>
    <col min="9" max="9" width="10.42578125" customWidth="1"/>
    <col min="11" max="11" width="3.85546875" customWidth="1"/>
    <col min="12" max="12" width="6.42578125" customWidth="1"/>
    <col min="13" max="13" width="8.42578125" hidden="1" customWidth="1"/>
    <col min="14" max="14" width="1.42578125" customWidth="1"/>
    <col min="15" max="15" width="2.85546875" customWidth="1"/>
    <col min="16" max="16" width="10.42578125" customWidth="1"/>
    <col min="17" max="17" width="9" customWidth="1"/>
    <col min="18" max="18" width="3.85546875" customWidth="1"/>
    <col min="19" max="19" width="6.42578125" customWidth="1"/>
    <col min="20" max="20" width="7.42578125" hidden="1" customWidth="1"/>
    <col min="25" max="25" width="3.42578125" customWidth="1"/>
    <col min="27" max="27" width="8.85546875" hidden="1" customWidth="1"/>
    <col min="28" max="28" width="1.42578125" customWidth="1"/>
    <col min="32" max="32" width="1.7109375" customWidth="1"/>
    <col min="34" max="34" width="0" hidden="1" customWidth="1"/>
  </cols>
  <sheetData>
    <row r="1" spans="1:21">
      <c r="A1" s="1"/>
      <c r="B1" s="2"/>
      <c r="C1" s="2"/>
      <c r="D1" s="76" t="s">
        <v>0</v>
      </c>
      <c r="E1" s="76"/>
      <c r="F1" s="76"/>
      <c r="G1" s="76"/>
      <c r="H1" s="76"/>
      <c r="I1" s="76"/>
      <c r="J1" s="76"/>
      <c r="K1" s="76"/>
      <c r="L1" s="76"/>
      <c r="M1" s="76"/>
      <c r="N1" s="76"/>
      <c r="O1" s="76"/>
      <c r="P1" s="76"/>
      <c r="Q1" s="2"/>
      <c r="R1" s="2"/>
      <c r="S1" s="2"/>
      <c r="T1" s="3"/>
    </row>
    <row r="2" spans="1:21" ht="26.25" customHeight="1">
      <c r="A2" s="4"/>
      <c r="B2" s="1"/>
      <c r="C2" s="1"/>
      <c r="D2" s="79" t="s">
        <v>105</v>
      </c>
      <c r="E2" s="80"/>
      <c r="F2" s="80"/>
      <c r="G2" s="80"/>
      <c r="H2" s="80"/>
      <c r="I2" s="80"/>
      <c r="J2" s="80"/>
      <c r="K2" s="80"/>
      <c r="L2" s="80"/>
      <c r="M2" s="80"/>
      <c r="N2" s="80"/>
      <c r="O2" s="80"/>
      <c r="P2" s="80"/>
      <c r="Q2" s="5"/>
      <c r="R2" s="1"/>
      <c r="S2" s="1"/>
      <c r="T2" s="1"/>
      <c r="U2" s="6"/>
    </row>
    <row r="3" spans="1:21">
      <c r="A3" s="7"/>
      <c r="B3" s="8"/>
      <c r="C3" s="8"/>
      <c r="D3" s="81" t="s">
        <v>102</v>
      </c>
      <c r="E3" s="81"/>
      <c r="F3" s="81"/>
      <c r="G3" s="81"/>
      <c r="H3" s="81"/>
      <c r="I3" s="81"/>
      <c r="J3" s="81"/>
      <c r="K3" s="81"/>
      <c r="L3" s="81"/>
      <c r="M3" s="81"/>
      <c r="N3" s="81"/>
      <c r="O3" s="81"/>
      <c r="P3" s="81"/>
      <c r="Q3" s="63" t="s">
        <v>1</v>
      </c>
      <c r="R3" s="61"/>
      <c r="S3" s="9">
        <f>SUM(H10:H16,A10:A16,A21:A27,H21:H27,H32:H38,A32:A38,A43:A49,H43:H49)</f>
        <v>129</v>
      </c>
      <c r="T3" s="10"/>
    </row>
    <row r="4" spans="1:21" ht="29.25" customHeight="1">
      <c r="A4" s="69" t="s">
        <v>2</v>
      </c>
      <c r="B4" s="69"/>
      <c r="C4" s="88"/>
      <c r="D4" s="72"/>
      <c r="E4" s="72"/>
      <c r="F4" s="72"/>
      <c r="G4" s="72"/>
      <c r="H4" s="72"/>
      <c r="I4" s="72"/>
      <c r="J4" s="89"/>
      <c r="K4" s="89"/>
      <c r="L4" s="90" t="s">
        <v>3</v>
      </c>
      <c r="M4" s="91"/>
      <c r="N4" s="91"/>
      <c r="O4" s="91"/>
      <c r="P4" s="71"/>
      <c r="Q4" s="72"/>
      <c r="R4" s="72"/>
      <c r="S4" s="72"/>
      <c r="T4" s="10"/>
    </row>
    <row r="5" spans="1:21">
      <c r="A5" s="58" t="s">
        <v>4</v>
      </c>
      <c r="B5" s="58"/>
      <c r="C5" s="82"/>
      <c r="D5" s="83"/>
      <c r="E5" s="83"/>
      <c r="F5" s="83"/>
      <c r="G5" s="83"/>
      <c r="H5" s="83"/>
      <c r="I5" s="83"/>
      <c r="J5" s="84"/>
      <c r="K5" s="84"/>
      <c r="L5" s="85" t="s">
        <v>5</v>
      </c>
      <c r="M5" s="86"/>
      <c r="N5" s="86"/>
      <c r="O5" s="86"/>
      <c r="P5" s="87"/>
      <c r="Q5" s="83"/>
      <c r="R5" s="83"/>
      <c r="S5" s="83"/>
      <c r="T5" s="11"/>
    </row>
    <row r="6" spans="1:21">
      <c r="A6" s="11"/>
      <c r="B6" s="11"/>
      <c r="C6" s="12"/>
      <c r="D6" s="11"/>
      <c r="E6" s="11"/>
      <c r="F6" s="11"/>
      <c r="G6" s="11"/>
      <c r="H6" s="11"/>
      <c r="I6" s="11"/>
      <c r="J6" s="11"/>
      <c r="K6" s="11"/>
      <c r="L6" s="11"/>
      <c r="M6" s="11"/>
      <c r="N6" s="11"/>
      <c r="O6" s="11"/>
      <c r="P6" s="11"/>
      <c r="Q6" s="11"/>
      <c r="R6" s="11"/>
      <c r="S6" s="11"/>
      <c r="T6" s="11"/>
    </row>
    <row r="7" spans="1:21">
      <c r="A7" s="10" t="s">
        <v>6</v>
      </c>
      <c r="B7" s="4"/>
      <c r="C7" s="10"/>
      <c r="D7" s="1"/>
      <c r="E7" s="11"/>
      <c r="F7" s="11"/>
      <c r="G7" s="11"/>
      <c r="H7" s="10" t="s">
        <v>7</v>
      </c>
      <c r="I7" s="4"/>
      <c r="J7" s="10"/>
      <c r="K7" s="1"/>
      <c r="L7" s="11"/>
      <c r="M7" s="11"/>
      <c r="N7" s="11"/>
      <c r="O7" s="11"/>
      <c r="P7" s="11"/>
      <c r="Q7" s="11"/>
      <c r="R7" s="11"/>
      <c r="S7" s="11"/>
      <c r="T7" s="11"/>
    </row>
    <row r="8" spans="1:21">
      <c r="A8" s="13" t="s">
        <v>8</v>
      </c>
      <c r="B8" s="13"/>
      <c r="C8" s="13"/>
      <c r="D8" s="14" t="s">
        <v>9</v>
      </c>
      <c r="E8" s="10">
        <f>SUM(A10:A16)</f>
        <v>16</v>
      </c>
      <c r="F8" s="1"/>
      <c r="G8" s="11"/>
      <c r="H8" s="13" t="s">
        <v>10</v>
      </c>
      <c r="I8" s="13"/>
      <c r="J8" s="13"/>
      <c r="K8" s="14" t="s">
        <v>9</v>
      </c>
      <c r="L8" s="10">
        <f>SUM(H10:H16)</f>
        <v>19</v>
      </c>
      <c r="M8" s="1"/>
      <c r="N8" s="11"/>
      <c r="O8" s="11"/>
      <c r="P8" s="11"/>
      <c r="Q8" s="11"/>
      <c r="R8" s="11"/>
      <c r="S8" s="11"/>
      <c r="T8" s="11"/>
    </row>
    <row r="9" spans="1:21">
      <c r="A9" s="15" t="s">
        <v>11</v>
      </c>
      <c r="B9" s="15" t="s">
        <v>12</v>
      </c>
      <c r="C9" s="16" t="s">
        <v>13</v>
      </c>
      <c r="D9" s="15" t="s">
        <v>14</v>
      </c>
      <c r="E9" s="15" t="s">
        <v>15</v>
      </c>
      <c r="F9" s="4"/>
      <c r="G9" s="11"/>
      <c r="H9" s="15" t="s">
        <v>11</v>
      </c>
      <c r="I9" s="15" t="s">
        <v>12</v>
      </c>
      <c r="J9" s="16" t="s">
        <v>13</v>
      </c>
      <c r="K9" s="15" t="s">
        <v>14</v>
      </c>
      <c r="L9" s="15" t="s">
        <v>15</v>
      </c>
      <c r="M9" s="4"/>
      <c r="N9" s="11"/>
      <c r="O9" s="15" t="s">
        <v>11</v>
      </c>
      <c r="P9" s="15" t="s">
        <v>12</v>
      </c>
      <c r="Q9" s="16" t="s">
        <v>13</v>
      </c>
      <c r="R9" s="15" t="s">
        <v>14</v>
      </c>
      <c r="S9" s="15" t="s">
        <v>15</v>
      </c>
      <c r="T9" s="4"/>
    </row>
    <row r="10" spans="1:21">
      <c r="A10" s="15">
        <v>4</v>
      </c>
      <c r="B10" s="15" t="s">
        <v>103</v>
      </c>
      <c r="C10" s="41"/>
      <c r="D10" s="15"/>
      <c r="E10" s="45"/>
      <c r="F10" s="18">
        <f>IF(ISNUMBER(D10),D10*A10,IF(ISBLANK(D10),0,VLOOKUP(D10,$A$50:$B$77,2,FALSE)*A10))</f>
        <v>0</v>
      </c>
      <c r="G10" s="11"/>
      <c r="H10" s="37">
        <v>3</v>
      </c>
      <c r="I10" s="38" t="s">
        <v>19</v>
      </c>
      <c r="J10" s="41"/>
      <c r="K10" s="15"/>
      <c r="L10" s="45"/>
      <c r="M10" s="18">
        <f t="shared" ref="M10:M16" si="0">IF(ISNUMBER(K10),K10*H10,IF(ISBLANK(K10),0,VLOOKUP(K10,$A$50:$B$77,2,FALSE)*H10))</f>
        <v>0</v>
      </c>
      <c r="N10" s="11"/>
      <c r="O10" s="15"/>
      <c r="P10" s="15"/>
      <c r="Q10" s="15"/>
      <c r="R10" s="15"/>
      <c r="S10" s="17"/>
      <c r="T10" s="18">
        <f t="shared" ref="T10:T25" si="1">IF(ISNUMBER(R10),R10*O10,IF(ISBLANK(R10),0,VLOOKUP(R10,$A$50:$B$77,2,FALSE)*O10))</f>
        <v>0</v>
      </c>
    </row>
    <row r="11" spans="1:21">
      <c r="A11" s="37">
        <v>1</v>
      </c>
      <c r="B11" s="37" t="s">
        <v>20</v>
      </c>
      <c r="C11" s="41"/>
      <c r="D11" s="15"/>
      <c r="E11" s="45"/>
      <c r="F11" s="18">
        <f t="shared" ref="F11:F16" si="2">IF(ISNUMBER(D11),D11*A11,IF(ISBLANK(D11),0,VLOOKUP(D11,$A$50:$B$77,2,FALSE)*A11))</f>
        <v>0</v>
      </c>
      <c r="G11" s="11"/>
      <c r="H11" s="48">
        <v>3</v>
      </c>
      <c r="I11" s="48" t="s">
        <v>95</v>
      </c>
      <c r="J11" s="43"/>
      <c r="K11" s="15"/>
      <c r="L11" s="46"/>
      <c r="M11" s="18">
        <f t="shared" si="0"/>
        <v>0</v>
      </c>
      <c r="N11" s="11"/>
      <c r="O11" s="15"/>
      <c r="P11" s="15"/>
      <c r="Q11" s="15"/>
      <c r="R11" s="15"/>
      <c r="S11" s="15"/>
      <c r="T11" s="18">
        <f t="shared" si="1"/>
        <v>0</v>
      </c>
    </row>
    <row r="12" spans="1:21">
      <c r="A12" s="37">
        <v>3</v>
      </c>
      <c r="B12" s="37" t="s">
        <v>22</v>
      </c>
      <c r="C12" s="42"/>
      <c r="D12" s="15"/>
      <c r="E12" s="45"/>
      <c r="F12" s="18">
        <f t="shared" si="2"/>
        <v>0</v>
      </c>
      <c r="G12" s="11"/>
      <c r="H12" s="37">
        <v>3</v>
      </c>
      <c r="I12" s="37" t="s">
        <v>21</v>
      </c>
      <c r="J12" s="43"/>
      <c r="K12" s="15"/>
      <c r="L12" s="46"/>
      <c r="M12" s="18">
        <f t="shared" si="0"/>
        <v>0</v>
      </c>
      <c r="N12" s="11"/>
      <c r="O12" s="37"/>
      <c r="P12" s="37"/>
      <c r="Q12" s="37"/>
      <c r="R12" s="37"/>
      <c r="S12" s="40"/>
      <c r="T12" s="18">
        <f t="shared" si="1"/>
        <v>0</v>
      </c>
    </row>
    <row r="13" spans="1:21">
      <c r="A13" s="37">
        <v>1</v>
      </c>
      <c r="B13" s="37" t="s">
        <v>24</v>
      </c>
      <c r="C13" s="41"/>
      <c r="D13" s="15"/>
      <c r="E13" s="45"/>
      <c r="F13" s="18">
        <f t="shared" si="2"/>
        <v>0</v>
      </c>
      <c r="G13" s="11"/>
      <c r="H13" s="37">
        <v>3</v>
      </c>
      <c r="I13" s="37" t="s">
        <v>17</v>
      </c>
      <c r="J13" s="43"/>
      <c r="K13" s="15"/>
      <c r="L13" s="46"/>
      <c r="M13" s="18">
        <f t="shared" si="0"/>
        <v>0</v>
      </c>
      <c r="N13" s="11"/>
      <c r="O13" s="37"/>
      <c r="P13" s="37"/>
      <c r="Q13" s="37"/>
      <c r="R13" s="37"/>
      <c r="S13" s="40"/>
      <c r="T13" s="18">
        <f t="shared" si="1"/>
        <v>0</v>
      </c>
    </row>
    <row r="14" spans="1:21">
      <c r="A14" s="37">
        <v>4</v>
      </c>
      <c r="B14" s="37" t="s">
        <v>16</v>
      </c>
      <c r="C14" s="41"/>
      <c r="D14" s="15"/>
      <c r="E14" s="45"/>
      <c r="F14" s="18">
        <f t="shared" si="2"/>
        <v>0</v>
      </c>
      <c r="G14" s="11"/>
      <c r="H14" s="37">
        <v>4</v>
      </c>
      <c r="I14" s="37" t="s">
        <v>23</v>
      </c>
      <c r="J14" s="42"/>
      <c r="K14" s="15"/>
      <c r="L14" s="45"/>
      <c r="M14" s="18">
        <f t="shared" si="0"/>
        <v>0</v>
      </c>
      <c r="N14" s="11"/>
      <c r="O14" s="15"/>
      <c r="P14" s="15"/>
      <c r="Q14" s="15"/>
      <c r="R14" s="15"/>
      <c r="S14" s="17"/>
      <c r="T14" s="18">
        <f t="shared" si="1"/>
        <v>0</v>
      </c>
    </row>
    <row r="15" spans="1:21">
      <c r="A15" s="37">
        <v>3</v>
      </c>
      <c r="B15" s="37" t="s">
        <v>18</v>
      </c>
      <c r="C15" s="41"/>
      <c r="D15" s="15"/>
      <c r="E15" s="45"/>
      <c r="F15" s="18">
        <f t="shared" si="2"/>
        <v>0</v>
      </c>
      <c r="G15" s="11"/>
      <c r="H15" s="37">
        <v>3</v>
      </c>
      <c r="I15" s="37" t="s">
        <v>31</v>
      </c>
      <c r="J15" s="15"/>
      <c r="K15" s="15"/>
      <c r="L15" s="17"/>
      <c r="M15" s="18">
        <f t="shared" si="0"/>
        <v>0</v>
      </c>
      <c r="N15" s="11"/>
      <c r="O15" s="15"/>
      <c r="P15" s="15"/>
      <c r="Q15" s="15"/>
      <c r="R15" s="15"/>
      <c r="S15" s="17"/>
      <c r="T15" s="18">
        <f t="shared" si="1"/>
        <v>0</v>
      </c>
    </row>
    <row r="16" spans="1:21">
      <c r="A16" s="37"/>
      <c r="B16" s="37"/>
      <c r="C16" s="15"/>
      <c r="D16" s="15"/>
      <c r="E16" s="17"/>
      <c r="F16" s="18">
        <f t="shared" si="2"/>
        <v>0</v>
      </c>
      <c r="G16" s="11"/>
      <c r="H16" s="15"/>
      <c r="I16" s="15"/>
      <c r="J16" s="15"/>
      <c r="K16" s="15"/>
      <c r="L16" s="17"/>
      <c r="M16" s="18">
        <f t="shared" si="0"/>
        <v>0</v>
      </c>
      <c r="N16" s="11"/>
      <c r="O16" s="15"/>
      <c r="P16" s="15"/>
      <c r="Q16" s="15"/>
      <c r="R16" s="15"/>
      <c r="S16" s="17"/>
      <c r="T16" s="18">
        <f t="shared" si="1"/>
        <v>0</v>
      </c>
    </row>
    <row r="17" spans="1:20">
      <c r="A17" s="11"/>
      <c r="B17" s="11"/>
      <c r="C17" s="11"/>
      <c r="D17" s="11"/>
      <c r="E17" s="11"/>
      <c r="F17" s="11"/>
      <c r="G17" s="11"/>
      <c r="H17" s="11"/>
      <c r="I17" s="11"/>
      <c r="J17" s="11"/>
      <c r="K17" s="11"/>
      <c r="L17" s="11"/>
      <c r="M17" s="11"/>
      <c r="N17" s="11"/>
      <c r="O17" s="15"/>
      <c r="P17" s="15"/>
      <c r="Q17" s="15"/>
      <c r="R17" s="15"/>
      <c r="S17" s="17"/>
      <c r="T17" s="18">
        <f t="shared" si="1"/>
        <v>0</v>
      </c>
    </row>
    <row r="18" spans="1:20">
      <c r="A18" s="10" t="s">
        <v>6</v>
      </c>
      <c r="B18" s="4"/>
      <c r="C18" s="10"/>
      <c r="D18" s="1"/>
      <c r="E18" s="11"/>
      <c r="F18" s="11"/>
      <c r="G18" s="11"/>
      <c r="H18" s="10" t="s">
        <v>7</v>
      </c>
      <c r="I18" s="4"/>
      <c r="J18" s="10"/>
      <c r="K18" s="1"/>
      <c r="L18" s="11"/>
      <c r="M18" s="11"/>
      <c r="N18" s="11"/>
      <c r="O18" s="15"/>
      <c r="P18" s="15"/>
      <c r="Q18" s="15"/>
      <c r="R18" s="15"/>
      <c r="S18" s="17"/>
      <c r="T18" s="18">
        <f t="shared" si="1"/>
        <v>0</v>
      </c>
    </row>
    <row r="19" spans="1:20">
      <c r="A19" s="13" t="s">
        <v>25</v>
      </c>
      <c r="B19" s="13"/>
      <c r="C19" s="13"/>
      <c r="D19" s="14" t="s">
        <v>9</v>
      </c>
      <c r="E19" s="10">
        <f>SUM(A21:A27)</f>
        <v>15</v>
      </c>
      <c r="F19" s="1"/>
      <c r="G19" s="11"/>
      <c r="H19" s="13" t="s">
        <v>26</v>
      </c>
      <c r="I19" s="13"/>
      <c r="J19" s="13"/>
      <c r="K19" s="14" t="s">
        <v>9</v>
      </c>
      <c r="L19" s="10">
        <f>SUM(H21:H27)</f>
        <v>16</v>
      </c>
      <c r="M19" s="1"/>
      <c r="N19" s="11"/>
      <c r="O19" s="15"/>
      <c r="P19" s="15"/>
      <c r="Q19" s="15"/>
      <c r="R19" s="15"/>
      <c r="S19" s="17"/>
      <c r="T19" s="18">
        <f t="shared" si="1"/>
        <v>0</v>
      </c>
    </row>
    <row r="20" spans="1:20">
      <c r="A20" s="15" t="s">
        <v>11</v>
      </c>
      <c r="B20" s="15" t="s">
        <v>12</v>
      </c>
      <c r="C20" s="16" t="s">
        <v>13</v>
      </c>
      <c r="D20" s="15" t="s">
        <v>14</v>
      </c>
      <c r="E20" s="15" t="s">
        <v>15</v>
      </c>
      <c r="F20" s="4"/>
      <c r="G20" s="11"/>
      <c r="H20" s="15" t="s">
        <v>11</v>
      </c>
      <c r="I20" s="15" t="s">
        <v>12</v>
      </c>
      <c r="J20" s="16" t="s">
        <v>13</v>
      </c>
      <c r="K20" s="15" t="s">
        <v>14</v>
      </c>
      <c r="L20" s="15" t="s">
        <v>15</v>
      </c>
      <c r="M20" s="4"/>
      <c r="N20" s="11"/>
      <c r="O20" s="15"/>
      <c r="P20" s="15"/>
      <c r="Q20" s="15"/>
      <c r="R20" s="15"/>
      <c r="S20" s="17"/>
      <c r="T20" s="18">
        <f t="shared" si="1"/>
        <v>0</v>
      </c>
    </row>
    <row r="21" spans="1:20">
      <c r="A21" s="37">
        <v>3</v>
      </c>
      <c r="B21" s="37" t="s">
        <v>27</v>
      </c>
      <c r="C21" s="15"/>
      <c r="D21" s="15"/>
      <c r="E21" s="45"/>
      <c r="F21" s="18">
        <f t="shared" ref="F21:F27" si="3">IF(ISNUMBER(D21),D21*A21,IF(ISBLANK(D21),0,VLOOKUP(D21,$A$50:$B$77,2,FALSE)*A21))</f>
        <v>0</v>
      </c>
      <c r="G21" s="11"/>
      <c r="H21" s="37">
        <v>3</v>
      </c>
      <c r="I21" s="37" t="s">
        <v>28</v>
      </c>
      <c r="J21" s="15"/>
      <c r="K21" s="15"/>
      <c r="L21" s="46"/>
      <c r="M21" s="18">
        <f t="shared" ref="M21:M27" si="4">IF(ISNUMBER(K21),K21*H21,IF(ISBLANK(K21),0,VLOOKUP(K21,$A$50:$B$77,2,FALSE)*H21))</f>
        <v>0</v>
      </c>
      <c r="N21" s="11"/>
      <c r="O21" s="15"/>
      <c r="P21" s="15"/>
      <c r="Q21" s="15"/>
      <c r="R21" s="15"/>
      <c r="S21" s="17"/>
      <c r="T21" s="18">
        <f t="shared" si="1"/>
        <v>0</v>
      </c>
    </row>
    <row r="22" spans="1:20">
      <c r="A22" s="37">
        <v>3</v>
      </c>
      <c r="B22" s="37" t="s">
        <v>29</v>
      </c>
      <c r="C22" s="15"/>
      <c r="D22" s="15"/>
      <c r="E22" s="45"/>
      <c r="F22" s="18">
        <f t="shared" si="3"/>
        <v>0</v>
      </c>
      <c r="G22" s="11"/>
      <c r="H22" s="49">
        <v>3</v>
      </c>
      <c r="I22" s="49" t="s">
        <v>93</v>
      </c>
      <c r="J22" s="15"/>
      <c r="K22" s="15"/>
      <c r="L22" s="46"/>
      <c r="M22" s="18">
        <f t="shared" si="4"/>
        <v>0</v>
      </c>
      <c r="N22" s="11"/>
      <c r="O22" s="15"/>
      <c r="P22" s="15"/>
      <c r="Q22" s="15"/>
      <c r="R22" s="15"/>
      <c r="S22" s="17"/>
      <c r="T22" s="18">
        <f t="shared" si="1"/>
        <v>0</v>
      </c>
    </row>
    <row r="23" spans="1:20">
      <c r="A23" s="37">
        <v>3</v>
      </c>
      <c r="B23" s="37" t="s">
        <v>33</v>
      </c>
      <c r="C23" s="15"/>
      <c r="D23" s="15"/>
      <c r="E23" s="45"/>
      <c r="F23" s="18">
        <f t="shared" si="3"/>
        <v>0</v>
      </c>
      <c r="G23" s="11"/>
      <c r="H23" s="37">
        <v>3</v>
      </c>
      <c r="I23" s="37" t="s">
        <v>38</v>
      </c>
      <c r="J23" s="15"/>
      <c r="K23" s="15"/>
      <c r="L23" s="46"/>
      <c r="M23" s="18">
        <f t="shared" si="4"/>
        <v>0</v>
      </c>
      <c r="N23" s="11"/>
      <c r="O23" s="15"/>
      <c r="P23" s="15"/>
      <c r="Q23" s="15"/>
      <c r="R23" s="15"/>
      <c r="S23" s="17"/>
      <c r="T23" s="18">
        <f t="shared" si="1"/>
        <v>0</v>
      </c>
    </row>
    <row r="24" spans="1:20">
      <c r="A24" s="49">
        <v>3</v>
      </c>
      <c r="B24" s="49" t="s">
        <v>49</v>
      </c>
      <c r="C24" s="15"/>
      <c r="D24" s="15"/>
      <c r="E24" s="45"/>
      <c r="F24" s="18">
        <f t="shared" si="3"/>
        <v>0</v>
      </c>
      <c r="G24" s="11"/>
      <c r="H24" s="37">
        <v>3</v>
      </c>
      <c r="I24" s="37" t="s">
        <v>35</v>
      </c>
      <c r="J24" s="15"/>
      <c r="K24" s="15"/>
      <c r="L24" s="46"/>
      <c r="M24" s="18">
        <f t="shared" si="4"/>
        <v>0</v>
      </c>
      <c r="N24" s="11"/>
      <c r="O24" s="15"/>
      <c r="P24" s="15"/>
      <c r="Q24" s="15"/>
      <c r="R24" s="15"/>
      <c r="S24" s="17"/>
      <c r="T24" s="18">
        <f t="shared" si="1"/>
        <v>0</v>
      </c>
    </row>
    <row r="25" spans="1:20">
      <c r="A25" s="37">
        <v>3</v>
      </c>
      <c r="B25" s="37" t="s">
        <v>32</v>
      </c>
      <c r="C25" s="15"/>
      <c r="D25" s="15"/>
      <c r="E25" s="45"/>
      <c r="F25" s="18">
        <f t="shared" si="3"/>
        <v>0</v>
      </c>
      <c r="G25" s="11"/>
      <c r="H25" s="49">
        <v>4</v>
      </c>
      <c r="I25" s="49" t="s">
        <v>34</v>
      </c>
      <c r="J25" s="15"/>
      <c r="K25" s="15"/>
      <c r="L25" s="46"/>
      <c r="M25" s="18">
        <f t="shared" si="4"/>
        <v>0</v>
      </c>
      <c r="N25" s="11"/>
      <c r="O25" s="15"/>
      <c r="P25" s="15"/>
      <c r="Q25" s="15"/>
      <c r="R25" s="15"/>
      <c r="S25" s="17"/>
      <c r="T25" s="18">
        <f t="shared" si="1"/>
        <v>0</v>
      </c>
    </row>
    <row r="26" spans="1:20">
      <c r="A26" s="15"/>
      <c r="B26" s="15"/>
      <c r="C26" s="15"/>
      <c r="D26" s="15"/>
      <c r="E26" s="17"/>
      <c r="F26" s="18">
        <f t="shared" si="3"/>
        <v>0</v>
      </c>
      <c r="G26" s="11"/>
      <c r="H26" s="37"/>
      <c r="I26" s="37"/>
      <c r="J26" s="15"/>
      <c r="K26" s="15"/>
      <c r="L26" s="17"/>
      <c r="M26" s="18">
        <f t="shared" si="4"/>
        <v>0</v>
      </c>
      <c r="N26" s="11"/>
      <c r="O26" s="11"/>
      <c r="P26" s="11"/>
      <c r="Q26" s="11"/>
      <c r="R26" s="11"/>
      <c r="S26" s="11"/>
      <c r="T26" s="11"/>
    </row>
    <row r="27" spans="1:20">
      <c r="A27" s="15"/>
      <c r="B27" s="15"/>
      <c r="C27" s="15"/>
      <c r="D27" s="15"/>
      <c r="E27" s="17"/>
      <c r="F27" s="18">
        <f t="shared" si="3"/>
        <v>0</v>
      </c>
      <c r="G27" s="11"/>
      <c r="H27" s="37"/>
      <c r="I27" s="37"/>
      <c r="J27" s="15"/>
      <c r="K27" s="15"/>
      <c r="L27" s="17"/>
      <c r="M27" s="18">
        <f t="shared" si="4"/>
        <v>0</v>
      </c>
      <c r="N27" s="11"/>
      <c r="O27" s="11"/>
      <c r="P27" s="11"/>
      <c r="Q27" s="11"/>
      <c r="R27" s="11"/>
      <c r="S27" s="11"/>
      <c r="T27" s="11"/>
    </row>
    <row r="28" spans="1:20">
      <c r="A28" s="11"/>
      <c r="B28" s="11"/>
      <c r="C28" s="11"/>
      <c r="D28" s="11"/>
      <c r="E28" s="11"/>
      <c r="F28" s="11"/>
      <c r="G28" s="11"/>
      <c r="H28" s="11"/>
      <c r="I28" s="11"/>
      <c r="J28" s="11"/>
      <c r="K28" s="11"/>
      <c r="L28" s="11"/>
      <c r="M28" s="11"/>
      <c r="N28" s="11"/>
      <c r="O28" s="11"/>
      <c r="P28" s="11"/>
      <c r="Q28" s="11"/>
      <c r="R28" s="11"/>
      <c r="S28" s="11"/>
      <c r="T28" s="11"/>
    </row>
    <row r="29" spans="1:20">
      <c r="A29" s="10" t="s">
        <v>6</v>
      </c>
      <c r="B29" s="4"/>
      <c r="C29" s="10"/>
      <c r="D29" s="1"/>
      <c r="E29" s="11"/>
      <c r="F29" s="11"/>
      <c r="G29" s="11"/>
      <c r="H29" s="10" t="s">
        <v>7</v>
      </c>
      <c r="I29" s="4"/>
      <c r="J29" s="10"/>
      <c r="K29" s="1"/>
      <c r="L29" s="11"/>
      <c r="M29" s="11"/>
      <c r="N29" s="11"/>
      <c r="O29" s="11"/>
      <c r="P29" s="11"/>
      <c r="Q29" s="11"/>
      <c r="R29" s="11"/>
      <c r="S29" s="11"/>
      <c r="T29" s="11"/>
    </row>
    <row r="30" spans="1:20">
      <c r="A30" s="13" t="s">
        <v>36</v>
      </c>
      <c r="B30" s="13"/>
      <c r="C30" s="13"/>
      <c r="D30" s="14" t="s">
        <v>9</v>
      </c>
      <c r="E30" s="10">
        <f>SUM(A32:A38)</f>
        <v>16</v>
      </c>
      <c r="F30" s="1"/>
      <c r="G30" s="11"/>
      <c r="H30" s="13" t="s">
        <v>37</v>
      </c>
      <c r="I30" s="13"/>
      <c r="J30" s="13"/>
      <c r="K30" s="14" t="s">
        <v>9</v>
      </c>
      <c r="L30" s="10">
        <f>SUM(H32:H38)</f>
        <v>16</v>
      </c>
      <c r="M30" s="1"/>
      <c r="N30" s="11"/>
      <c r="O30" s="11"/>
      <c r="P30" s="11"/>
      <c r="Q30" s="11"/>
      <c r="R30" s="11"/>
      <c r="S30" s="11"/>
      <c r="T30" s="11"/>
    </row>
    <row r="31" spans="1:20">
      <c r="A31" s="15" t="s">
        <v>11</v>
      </c>
      <c r="B31" s="15" t="s">
        <v>12</v>
      </c>
      <c r="C31" s="16" t="s">
        <v>13</v>
      </c>
      <c r="D31" s="15" t="s">
        <v>14</v>
      </c>
      <c r="E31" s="15" t="s">
        <v>15</v>
      </c>
      <c r="F31" s="4"/>
      <c r="G31" s="11"/>
      <c r="H31" s="15" t="s">
        <v>11</v>
      </c>
      <c r="I31" s="15" t="s">
        <v>12</v>
      </c>
      <c r="J31" s="16" t="s">
        <v>13</v>
      </c>
      <c r="K31" s="15" t="s">
        <v>14</v>
      </c>
      <c r="L31" s="15" t="s">
        <v>15</v>
      </c>
      <c r="M31" s="4"/>
      <c r="N31" s="11"/>
      <c r="O31" s="11"/>
      <c r="P31" s="11"/>
      <c r="Q31" s="11"/>
      <c r="R31" s="11"/>
      <c r="S31" s="11"/>
      <c r="T31" s="11"/>
    </row>
    <row r="32" spans="1:20">
      <c r="A32" s="37">
        <v>3</v>
      </c>
      <c r="B32" s="38" t="s">
        <v>40</v>
      </c>
      <c r="C32" s="37"/>
      <c r="D32" s="15"/>
      <c r="E32" s="45"/>
      <c r="F32" s="18">
        <f t="shared" ref="F32:F38" si="5">IF(ISNUMBER(D32),D32*A32,IF(ISBLANK(D32),0,VLOOKUP(D32,$A$50:$B$77,2,FALSE)*A32))</f>
        <v>0</v>
      </c>
      <c r="G32" s="11"/>
      <c r="H32" s="37">
        <v>3</v>
      </c>
      <c r="I32" s="37" t="s">
        <v>39</v>
      </c>
      <c r="J32" s="43"/>
      <c r="K32" s="15"/>
      <c r="L32" s="46"/>
      <c r="M32" s="18">
        <f t="shared" ref="M32:M38" si="6">IF(ISNUMBER(K32),K32*H32,IF(ISBLANK(K32),0,VLOOKUP(K32,$A$50:$B$77,2,FALSE)*H32))</f>
        <v>0</v>
      </c>
      <c r="N32" s="11"/>
      <c r="O32" s="11"/>
      <c r="P32" s="11"/>
      <c r="Q32" s="11"/>
      <c r="R32" s="11"/>
      <c r="S32" s="11"/>
      <c r="T32" s="11"/>
    </row>
    <row r="33" spans="1:20">
      <c r="A33" s="37">
        <v>1</v>
      </c>
      <c r="B33" s="37" t="s">
        <v>96</v>
      </c>
      <c r="C33" s="37"/>
      <c r="D33" s="15"/>
      <c r="E33" s="45"/>
      <c r="F33" s="18">
        <f t="shared" si="5"/>
        <v>0</v>
      </c>
      <c r="G33" s="11"/>
      <c r="H33" s="37">
        <v>3</v>
      </c>
      <c r="I33" s="37" t="s">
        <v>41</v>
      </c>
      <c r="J33" s="43"/>
      <c r="K33" s="15"/>
      <c r="L33" s="46"/>
      <c r="M33" s="18">
        <f t="shared" si="6"/>
        <v>0</v>
      </c>
      <c r="N33" s="11"/>
      <c r="O33" s="11"/>
      <c r="P33" s="11"/>
      <c r="Q33" s="11"/>
      <c r="R33" s="11"/>
      <c r="S33" s="11"/>
      <c r="T33" s="11"/>
    </row>
    <row r="34" spans="1:20">
      <c r="A34" s="37">
        <v>3</v>
      </c>
      <c r="B34" s="37" t="s">
        <v>92</v>
      </c>
      <c r="C34" s="37"/>
      <c r="D34" s="15"/>
      <c r="E34" s="45"/>
      <c r="F34" s="18">
        <f t="shared" si="5"/>
        <v>0</v>
      </c>
      <c r="G34" s="11"/>
      <c r="H34" s="15">
        <v>3</v>
      </c>
      <c r="I34" s="15" t="s">
        <v>98</v>
      </c>
      <c r="J34" s="43"/>
      <c r="K34" s="15"/>
      <c r="L34" s="46"/>
      <c r="M34" s="18">
        <f t="shared" si="6"/>
        <v>0</v>
      </c>
      <c r="N34" s="11"/>
      <c r="O34" s="11"/>
      <c r="P34" s="11"/>
      <c r="Q34" s="11"/>
      <c r="R34" s="11"/>
      <c r="S34" s="11"/>
      <c r="T34" s="11"/>
    </row>
    <row r="35" spans="1:20">
      <c r="A35" s="37">
        <v>3</v>
      </c>
      <c r="B35" s="37" t="s">
        <v>43</v>
      </c>
      <c r="C35" s="37"/>
      <c r="D35" s="15"/>
      <c r="E35" s="45"/>
      <c r="F35" s="18">
        <f t="shared" si="5"/>
        <v>0</v>
      </c>
      <c r="G35" s="11"/>
      <c r="H35" s="37">
        <v>1</v>
      </c>
      <c r="I35" s="37" t="s">
        <v>42</v>
      </c>
      <c r="J35" s="43"/>
      <c r="K35" s="15"/>
      <c r="L35" s="46"/>
      <c r="M35" s="18">
        <f t="shared" si="6"/>
        <v>0</v>
      </c>
      <c r="N35" s="11"/>
      <c r="O35" s="11"/>
      <c r="P35" s="11"/>
      <c r="Q35" s="11"/>
      <c r="R35" s="11"/>
      <c r="S35" s="11"/>
      <c r="T35" s="11"/>
    </row>
    <row r="36" spans="1:20">
      <c r="A36" s="49">
        <v>3</v>
      </c>
      <c r="B36" s="49" t="s">
        <v>104</v>
      </c>
      <c r="C36" s="37"/>
      <c r="D36" s="15"/>
      <c r="E36" s="45"/>
      <c r="F36" s="18">
        <f t="shared" si="5"/>
        <v>0</v>
      </c>
      <c r="G36" s="11"/>
      <c r="H36" s="37">
        <v>3</v>
      </c>
      <c r="I36" s="37" t="s">
        <v>44</v>
      </c>
      <c r="J36" s="43"/>
      <c r="K36" s="15"/>
      <c r="L36" s="46"/>
      <c r="M36" s="18">
        <f t="shared" si="6"/>
        <v>0</v>
      </c>
      <c r="N36" s="11"/>
      <c r="O36" s="11"/>
      <c r="P36" s="11"/>
      <c r="Q36" s="11"/>
      <c r="R36" s="11"/>
      <c r="S36" s="11"/>
      <c r="T36" s="11"/>
    </row>
    <row r="37" spans="1:20">
      <c r="A37" s="15">
        <v>3</v>
      </c>
      <c r="B37" s="16" t="s">
        <v>97</v>
      </c>
      <c r="C37" s="39"/>
      <c r="D37" s="15"/>
      <c r="E37" s="45"/>
      <c r="F37" s="18">
        <f t="shared" si="5"/>
        <v>0</v>
      </c>
      <c r="G37" s="11"/>
      <c r="H37" s="37">
        <v>3</v>
      </c>
      <c r="I37" s="37" t="s">
        <v>91</v>
      </c>
      <c r="J37" s="43"/>
      <c r="K37" s="15"/>
      <c r="L37" s="46"/>
      <c r="M37" s="18">
        <f t="shared" si="6"/>
        <v>0</v>
      </c>
      <c r="N37" s="11"/>
      <c r="O37" s="11"/>
      <c r="P37" s="11"/>
      <c r="Q37" s="11"/>
      <c r="R37" s="11"/>
      <c r="S37" s="11"/>
      <c r="T37" s="11"/>
    </row>
    <row r="38" spans="1:20">
      <c r="A38" s="37"/>
      <c r="B38" s="37"/>
      <c r="C38" s="15"/>
      <c r="D38" s="15"/>
      <c r="E38" s="17"/>
      <c r="F38" s="18">
        <f t="shared" si="5"/>
        <v>0</v>
      </c>
      <c r="G38" s="11"/>
      <c r="H38" s="37"/>
      <c r="I38" s="37"/>
      <c r="J38" s="43"/>
      <c r="K38" s="15"/>
      <c r="L38" s="46"/>
      <c r="M38" s="18">
        <f t="shared" si="6"/>
        <v>0</v>
      </c>
      <c r="N38" s="11"/>
      <c r="O38" s="11"/>
      <c r="P38" s="11"/>
      <c r="Q38" s="11"/>
      <c r="R38" s="11"/>
      <c r="S38" s="11"/>
      <c r="T38" s="11"/>
    </row>
    <row r="39" spans="1:20">
      <c r="C39" s="11"/>
      <c r="D39" s="11"/>
      <c r="E39" s="11"/>
      <c r="F39" s="11"/>
      <c r="G39" s="11"/>
      <c r="H39" s="11"/>
      <c r="I39" s="11"/>
      <c r="J39" s="11"/>
      <c r="K39" s="11"/>
      <c r="L39" s="11"/>
      <c r="M39" s="11"/>
      <c r="N39" s="11"/>
      <c r="O39" s="11"/>
      <c r="P39" s="11"/>
      <c r="Q39" s="11"/>
      <c r="R39" s="11"/>
      <c r="S39" s="11"/>
      <c r="T39" s="11"/>
    </row>
    <row r="40" spans="1:20">
      <c r="A40" s="10" t="s">
        <v>6</v>
      </c>
      <c r="B40" s="4"/>
      <c r="C40" s="10"/>
      <c r="D40" s="1"/>
      <c r="E40" s="11"/>
      <c r="F40" s="11"/>
      <c r="G40" s="11"/>
      <c r="H40" s="10" t="s">
        <v>7</v>
      </c>
      <c r="I40" s="4"/>
      <c r="J40" s="10"/>
      <c r="K40" s="1"/>
      <c r="L40" s="11"/>
      <c r="M40" s="11"/>
      <c r="N40" s="11"/>
      <c r="O40" s="11"/>
      <c r="P40" s="11"/>
      <c r="Q40" s="11"/>
      <c r="R40" s="11"/>
      <c r="S40" s="11"/>
      <c r="T40" s="11"/>
    </row>
    <row r="41" spans="1:20">
      <c r="A41" s="13" t="s">
        <v>45</v>
      </c>
      <c r="B41" s="13"/>
      <c r="C41" s="13"/>
      <c r="D41" s="14" t="s">
        <v>9</v>
      </c>
      <c r="E41" s="10">
        <f>SUM(A43:A49)</f>
        <v>16</v>
      </c>
      <c r="F41" s="1"/>
      <c r="G41" s="11"/>
      <c r="H41" s="13" t="s">
        <v>46</v>
      </c>
      <c r="I41" s="13"/>
      <c r="J41" s="13"/>
      <c r="K41" s="14" t="s">
        <v>9</v>
      </c>
      <c r="L41" s="10">
        <f>SUM(H43:H49)</f>
        <v>15</v>
      </c>
      <c r="M41" s="1"/>
      <c r="N41" s="11"/>
      <c r="O41" s="11"/>
      <c r="P41" s="11"/>
      <c r="Q41" s="11"/>
      <c r="R41" s="11"/>
      <c r="S41" s="11"/>
      <c r="T41" s="11"/>
    </row>
    <row r="42" spans="1:20">
      <c r="A42" s="15" t="s">
        <v>11</v>
      </c>
      <c r="B42" s="15" t="s">
        <v>12</v>
      </c>
      <c r="C42" s="16" t="s">
        <v>13</v>
      </c>
      <c r="D42" s="15" t="s">
        <v>14</v>
      </c>
      <c r="E42" s="15" t="s">
        <v>15</v>
      </c>
      <c r="F42" s="4"/>
      <c r="G42" s="11"/>
      <c r="H42" s="15" t="s">
        <v>11</v>
      </c>
      <c r="I42" s="15" t="s">
        <v>12</v>
      </c>
      <c r="J42" s="16" t="s">
        <v>13</v>
      </c>
      <c r="K42" s="15" t="s">
        <v>14</v>
      </c>
      <c r="L42" s="15" t="s">
        <v>15</v>
      </c>
      <c r="M42" s="4"/>
      <c r="N42" s="11"/>
      <c r="O42" s="11"/>
      <c r="P42" s="11"/>
      <c r="Q42" s="11"/>
      <c r="R42" s="11"/>
      <c r="S42" s="11"/>
      <c r="T42" s="11"/>
    </row>
    <row r="43" spans="1:20">
      <c r="A43" s="15">
        <v>3</v>
      </c>
      <c r="B43" s="15" t="s">
        <v>100</v>
      </c>
      <c r="C43" s="43"/>
      <c r="D43" s="15"/>
      <c r="E43" s="46"/>
      <c r="F43" s="18">
        <f>IF(ISNUMBER(D43),D43*A43,IF(ISBLANK(D43),0,VLOOKUP(D43,$A$50:$B$77,2,FALSE)*A43))</f>
        <v>0</v>
      </c>
      <c r="G43" s="11"/>
      <c r="H43" s="15">
        <v>3</v>
      </c>
      <c r="I43" s="15" t="s">
        <v>47</v>
      </c>
      <c r="J43" s="43"/>
      <c r="K43" s="15"/>
      <c r="L43" s="46"/>
      <c r="M43" s="18">
        <f t="shared" ref="M43:M49" si="7">IF(ISNUMBER(K43),K43*H43,IF(ISBLANK(K43),0,VLOOKUP(K43,$A$50:$B$77,2,FALSE)*H43))</f>
        <v>0</v>
      </c>
      <c r="N43" s="11"/>
      <c r="O43" s="11"/>
      <c r="P43" s="11"/>
      <c r="Q43" s="11"/>
      <c r="R43" s="11"/>
      <c r="S43" s="11"/>
      <c r="T43" s="11"/>
    </row>
    <row r="44" spans="1:20">
      <c r="A44" s="47">
        <v>3</v>
      </c>
      <c r="B44" s="37" t="s">
        <v>94</v>
      </c>
      <c r="C44" s="43"/>
      <c r="D44" s="38"/>
      <c r="E44" s="46"/>
      <c r="F44" s="18">
        <f>IF(ISNUMBER(D44),D44*A44,IF(ISBLANK(D44),0,VLOOKUP(D44,$A$50:$B$77,2,FALSE)*A44))</f>
        <v>0</v>
      </c>
      <c r="G44" s="11"/>
      <c r="H44" s="15">
        <v>3</v>
      </c>
      <c r="I44" s="15" t="s">
        <v>101</v>
      </c>
      <c r="J44" s="43"/>
      <c r="K44" s="15"/>
      <c r="L44" s="46"/>
      <c r="M44" s="18">
        <f t="shared" si="7"/>
        <v>0</v>
      </c>
      <c r="N44" s="11"/>
      <c r="O44" s="11"/>
      <c r="P44" s="11"/>
      <c r="Q44" s="11"/>
      <c r="R44" s="11"/>
      <c r="S44" s="11"/>
      <c r="T44" s="11"/>
    </row>
    <row r="45" spans="1:20">
      <c r="A45" s="15">
        <v>1</v>
      </c>
      <c r="B45" s="15" t="s">
        <v>99</v>
      </c>
      <c r="C45" s="43"/>
      <c r="D45" s="15"/>
      <c r="E45" s="46"/>
      <c r="F45" s="18">
        <f t="shared" ref="F45:F49" si="8">IF(ISNUMBER(D45),D45*A45,IF(ISBLANK(D45),0,VLOOKUP(D45,$A$50:$B$77,2,FALSE)*A45))</f>
        <v>0</v>
      </c>
      <c r="G45" s="11"/>
      <c r="H45" s="15">
        <v>3</v>
      </c>
      <c r="I45" s="16" t="s">
        <v>97</v>
      </c>
      <c r="J45" s="43"/>
      <c r="K45" s="15"/>
      <c r="L45" s="43"/>
      <c r="M45" s="18">
        <f t="shared" si="7"/>
        <v>0</v>
      </c>
      <c r="N45" s="11"/>
      <c r="O45" s="11"/>
      <c r="P45" s="11"/>
      <c r="Q45" s="11"/>
      <c r="R45" s="11"/>
      <c r="S45" s="11"/>
      <c r="T45" s="11"/>
    </row>
    <row r="46" spans="1:20" ht="12.75" customHeight="1">
      <c r="A46" s="15">
        <v>3</v>
      </c>
      <c r="B46" s="15" t="s">
        <v>48</v>
      </c>
      <c r="C46" s="43"/>
      <c r="D46" s="15"/>
      <c r="E46" s="46"/>
      <c r="F46" s="18">
        <f t="shared" si="8"/>
        <v>0</v>
      </c>
      <c r="G46" s="11"/>
      <c r="H46" s="15">
        <v>3</v>
      </c>
      <c r="I46" s="15" t="s">
        <v>50</v>
      </c>
      <c r="J46" s="43"/>
      <c r="K46" s="15"/>
      <c r="L46" s="46"/>
      <c r="M46" s="18">
        <f t="shared" si="7"/>
        <v>0</v>
      </c>
      <c r="N46" s="11"/>
      <c r="O46" s="11"/>
      <c r="P46" s="11"/>
      <c r="Q46" s="11"/>
      <c r="R46" s="11"/>
      <c r="S46" s="11"/>
      <c r="T46" s="11"/>
    </row>
    <row r="47" spans="1:20" ht="12.75" customHeight="1">
      <c r="A47" s="15">
        <v>3</v>
      </c>
      <c r="B47" s="15" t="s">
        <v>30</v>
      </c>
      <c r="C47" s="41"/>
      <c r="D47" s="15"/>
      <c r="E47" s="45"/>
      <c r="F47" s="18">
        <f t="shared" si="8"/>
        <v>0</v>
      </c>
      <c r="G47" s="11"/>
      <c r="H47" s="15">
        <v>3</v>
      </c>
      <c r="I47" s="15" t="s">
        <v>52</v>
      </c>
      <c r="J47" s="44"/>
      <c r="K47" s="15"/>
      <c r="L47" s="46"/>
      <c r="M47" s="18">
        <f t="shared" si="7"/>
        <v>0</v>
      </c>
      <c r="N47" s="11"/>
      <c r="O47" s="11"/>
      <c r="P47" s="11"/>
      <c r="Q47" s="11"/>
      <c r="R47" s="11"/>
      <c r="S47" s="11"/>
      <c r="T47" s="11"/>
    </row>
    <row r="48" spans="1:20" ht="12.75" customHeight="1">
      <c r="A48" s="15">
        <v>3</v>
      </c>
      <c r="B48" s="15" t="s">
        <v>51</v>
      </c>
      <c r="C48" s="41"/>
      <c r="D48" s="15"/>
      <c r="E48" s="45"/>
      <c r="F48" s="18">
        <f t="shared" si="8"/>
        <v>0</v>
      </c>
      <c r="G48" s="11"/>
      <c r="H48" s="37"/>
      <c r="I48" s="37"/>
      <c r="J48" s="43"/>
      <c r="K48" s="15"/>
      <c r="L48" s="46"/>
      <c r="M48" s="18">
        <f t="shared" si="7"/>
        <v>0</v>
      </c>
      <c r="N48" s="11"/>
      <c r="O48" s="11"/>
      <c r="P48" s="11"/>
      <c r="Q48" s="11"/>
      <c r="R48" s="11"/>
      <c r="S48" s="11"/>
      <c r="T48" s="11"/>
    </row>
    <row r="49" spans="1:20" ht="12.75" customHeight="1">
      <c r="A49" s="15"/>
      <c r="B49" s="15"/>
      <c r="C49" s="43"/>
      <c r="D49" s="15"/>
      <c r="E49" s="46"/>
      <c r="F49" s="18">
        <f t="shared" si="8"/>
        <v>0</v>
      </c>
      <c r="G49" s="11"/>
      <c r="H49" s="15"/>
      <c r="I49" s="15"/>
      <c r="J49" s="15"/>
      <c r="K49" s="15"/>
      <c r="L49" s="17"/>
      <c r="M49" s="18">
        <f t="shared" si="7"/>
        <v>0</v>
      </c>
      <c r="N49" s="11"/>
      <c r="O49" s="11"/>
      <c r="P49" s="11"/>
      <c r="Q49" s="11"/>
      <c r="R49" s="11"/>
      <c r="S49" s="11"/>
      <c r="T49" s="11"/>
    </row>
    <row r="50" spans="1:20" ht="9.75" hidden="1" customHeight="1">
      <c r="A50" s="4" t="s">
        <v>53</v>
      </c>
      <c r="B50" s="4">
        <v>4</v>
      </c>
      <c r="C50" s="11"/>
      <c r="D50" s="11"/>
      <c r="E50" s="11"/>
      <c r="F50" s="11"/>
      <c r="G50" s="11"/>
      <c r="H50" s="11"/>
      <c r="I50" s="11"/>
      <c r="J50" s="11"/>
      <c r="K50" s="11"/>
      <c r="L50" s="11"/>
      <c r="M50" s="11"/>
      <c r="N50" s="11"/>
      <c r="O50" s="11"/>
      <c r="P50" s="11"/>
      <c r="Q50" s="11"/>
      <c r="R50" s="11"/>
      <c r="S50" s="11"/>
      <c r="T50" s="11"/>
    </row>
    <row r="51" spans="1:20" ht="9.75" hidden="1" customHeight="1">
      <c r="A51" s="4" t="s">
        <v>54</v>
      </c>
      <c r="B51" s="4">
        <v>3.7</v>
      </c>
      <c r="C51" s="11"/>
      <c r="D51" s="11"/>
      <c r="E51" s="11"/>
      <c r="F51" s="11"/>
      <c r="G51" s="11"/>
      <c r="H51" s="11"/>
      <c r="I51" s="11"/>
      <c r="J51" s="11"/>
      <c r="K51" s="11"/>
      <c r="L51" s="11"/>
      <c r="M51" s="11"/>
      <c r="N51" s="11"/>
      <c r="O51" s="11"/>
      <c r="P51" s="11"/>
      <c r="Q51" s="11"/>
      <c r="R51" s="11"/>
      <c r="S51" s="11"/>
      <c r="T51" s="11"/>
    </row>
    <row r="52" spans="1:20" ht="9.75" hidden="1" customHeight="1">
      <c r="A52" s="4" t="s">
        <v>55</v>
      </c>
      <c r="B52" s="4">
        <v>3.3</v>
      </c>
      <c r="C52" s="11"/>
      <c r="D52" s="11"/>
      <c r="E52" s="11"/>
      <c r="F52" s="11"/>
      <c r="G52" s="11"/>
      <c r="H52" s="11"/>
      <c r="I52" s="11"/>
      <c r="J52" s="11"/>
      <c r="K52" s="11"/>
      <c r="L52" s="11"/>
      <c r="M52" s="11"/>
      <c r="N52" s="11"/>
      <c r="O52" s="11"/>
      <c r="P52" s="11"/>
      <c r="Q52" s="11"/>
      <c r="R52" s="11"/>
      <c r="S52" s="11"/>
      <c r="T52" s="11"/>
    </row>
    <row r="53" spans="1:20" ht="9.75" hidden="1" customHeight="1">
      <c r="A53" s="4" t="s">
        <v>56</v>
      </c>
      <c r="B53" s="4">
        <v>3</v>
      </c>
      <c r="C53" s="11"/>
      <c r="D53" s="11"/>
      <c r="E53" s="11"/>
      <c r="F53" s="11"/>
      <c r="G53" s="11"/>
      <c r="H53" s="11"/>
      <c r="I53" s="11"/>
      <c r="J53" s="11"/>
      <c r="K53" s="11"/>
      <c r="L53" s="11"/>
      <c r="M53" s="11"/>
      <c r="N53" s="11"/>
      <c r="O53" s="11"/>
      <c r="P53" s="11"/>
      <c r="Q53" s="11"/>
      <c r="R53" s="11"/>
      <c r="S53" s="11"/>
      <c r="T53" s="11"/>
    </row>
    <row r="54" spans="1:20" ht="9.75" hidden="1" customHeight="1">
      <c r="A54" s="4" t="s">
        <v>57</v>
      </c>
      <c r="B54" s="4">
        <v>2.7</v>
      </c>
      <c r="C54" s="11"/>
      <c r="D54" s="11"/>
      <c r="E54" s="11"/>
      <c r="F54" s="11"/>
      <c r="G54" s="11"/>
      <c r="H54" s="11"/>
      <c r="I54" s="11"/>
      <c r="J54" s="11"/>
      <c r="K54" s="11"/>
      <c r="L54" s="11"/>
      <c r="M54" s="11"/>
      <c r="N54" s="11"/>
      <c r="O54" s="11"/>
      <c r="P54" s="11"/>
      <c r="Q54" s="11"/>
      <c r="R54" s="11"/>
      <c r="S54" s="11"/>
      <c r="T54" s="11"/>
    </row>
    <row r="55" spans="1:20" ht="9.75" hidden="1" customHeight="1">
      <c r="A55" s="4" t="s">
        <v>58</v>
      </c>
      <c r="B55" s="4">
        <v>2.2999999999999998</v>
      </c>
      <c r="C55" s="11"/>
      <c r="D55" s="11"/>
      <c r="E55" s="11"/>
      <c r="F55" s="11"/>
      <c r="G55" s="11"/>
      <c r="H55" s="11"/>
      <c r="I55" s="11"/>
      <c r="J55" s="11"/>
      <c r="K55" s="11"/>
      <c r="L55" s="11"/>
      <c r="M55" s="11"/>
      <c r="N55" s="11"/>
      <c r="O55" s="11"/>
      <c r="P55" s="11"/>
      <c r="Q55" s="11"/>
      <c r="R55" s="11"/>
      <c r="S55" s="11"/>
      <c r="T55" s="11"/>
    </row>
    <row r="56" spans="1:20" ht="9.75" hidden="1" customHeight="1">
      <c r="A56" s="4" t="s">
        <v>59</v>
      </c>
      <c r="B56" s="4">
        <v>2</v>
      </c>
      <c r="C56" s="11"/>
      <c r="D56" s="11"/>
      <c r="E56" s="11"/>
      <c r="F56" s="11"/>
      <c r="G56" s="11"/>
      <c r="H56" s="11"/>
      <c r="I56" s="11"/>
      <c r="J56" s="11"/>
      <c r="K56" s="11"/>
      <c r="L56" s="11"/>
      <c r="M56" s="11"/>
      <c r="N56" s="11"/>
      <c r="O56" s="11"/>
      <c r="P56" s="11"/>
      <c r="Q56" s="11"/>
      <c r="R56" s="11"/>
      <c r="S56" s="11"/>
      <c r="T56" s="11"/>
    </row>
    <row r="57" spans="1:20" ht="9.75" hidden="1" customHeight="1">
      <c r="A57" s="4" t="s">
        <v>60</v>
      </c>
      <c r="B57" s="4">
        <v>1.7</v>
      </c>
      <c r="C57" s="11"/>
      <c r="D57" s="11"/>
      <c r="E57" s="11"/>
      <c r="F57" s="11"/>
      <c r="G57" s="11"/>
      <c r="H57" s="11"/>
      <c r="I57" s="11"/>
      <c r="J57" s="11"/>
      <c r="K57" s="11"/>
      <c r="L57" s="11"/>
      <c r="M57" s="11"/>
      <c r="N57" s="11"/>
      <c r="O57" s="11"/>
      <c r="P57" s="11"/>
      <c r="Q57" s="11"/>
      <c r="R57" s="11"/>
      <c r="S57" s="11"/>
      <c r="T57" s="11"/>
    </row>
    <row r="58" spans="1:20" ht="9.75" hidden="1" customHeight="1">
      <c r="A58" s="4" t="s">
        <v>61</v>
      </c>
      <c r="B58" s="4">
        <v>1.3</v>
      </c>
      <c r="C58" s="11"/>
      <c r="D58" s="11"/>
      <c r="E58" s="11"/>
      <c r="F58" s="11"/>
      <c r="G58" s="11"/>
      <c r="H58" s="11"/>
      <c r="I58" s="11"/>
      <c r="J58" s="11"/>
      <c r="K58" s="11"/>
      <c r="L58" s="11"/>
      <c r="M58" s="11"/>
      <c r="N58" s="11"/>
      <c r="O58" s="11"/>
      <c r="P58" s="11"/>
      <c r="Q58" s="11"/>
      <c r="R58" s="11"/>
      <c r="S58" s="11"/>
      <c r="T58" s="11"/>
    </row>
    <row r="59" spans="1:20" ht="9.75" hidden="1" customHeight="1">
      <c r="A59" s="4" t="s">
        <v>62</v>
      </c>
      <c r="B59" s="4">
        <v>1</v>
      </c>
      <c r="C59" s="11"/>
      <c r="D59" s="11"/>
      <c r="E59" s="11"/>
      <c r="F59" s="11"/>
      <c r="G59" s="11"/>
      <c r="H59" s="11"/>
      <c r="I59" s="11"/>
      <c r="J59" s="11"/>
      <c r="K59" s="11"/>
      <c r="L59" s="11"/>
      <c r="M59" s="11"/>
      <c r="N59" s="11"/>
      <c r="O59" s="11"/>
      <c r="P59" s="11"/>
      <c r="Q59" s="11"/>
      <c r="R59" s="11"/>
      <c r="S59" s="11"/>
      <c r="T59" s="11"/>
    </row>
    <row r="60" spans="1:20" ht="9.75" hidden="1" customHeight="1">
      <c r="A60" s="4" t="s">
        <v>63</v>
      </c>
      <c r="B60" s="4">
        <v>0.7</v>
      </c>
      <c r="C60" s="11"/>
      <c r="D60" s="11"/>
      <c r="E60" s="11"/>
      <c r="F60" s="11"/>
      <c r="G60" s="11"/>
      <c r="H60" s="11"/>
      <c r="I60" s="11"/>
      <c r="J60" s="11"/>
      <c r="K60" s="11"/>
      <c r="L60" s="11"/>
      <c r="M60" s="11"/>
      <c r="N60" s="11"/>
      <c r="O60" s="11"/>
      <c r="P60" s="11"/>
      <c r="Q60" s="11"/>
      <c r="R60" s="11"/>
      <c r="S60" s="11"/>
      <c r="T60" s="11"/>
    </row>
    <row r="61" spans="1:20" ht="9.75" hidden="1" customHeight="1">
      <c r="A61" s="4" t="s">
        <v>64</v>
      </c>
      <c r="B61" s="4">
        <v>0</v>
      </c>
      <c r="C61" s="11"/>
      <c r="D61" s="11"/>
      <c r="E61" s="11"/>
      <c r="F61" s="11"/>
      <c r="G61" s="11"/>
      <c r="H61" s="11"/>
      <c r="I61" s="11"/>
      <c r="J61" s="11"/>
      <c r="K61" s="11"/>
      <c r="L61" s="11"/>
      <c r="M61" s="11"/>
      <c r="N61" s="11"/>
      <c r="O61" s="11"/>
      <c r="P61" s="11"/>
      <c r="Q61" s="11"/>
      <c r="R61" s="11"/>
      <c r="S61" s="11"/>
      <c r="T61" s="11"/>
    </row>
    <row r="62" spans="1:20" ht="9.75" hidden="1" customHeight="1">
      <c r="A62" s="4" t="s">
        <v>65</v>
      </c>
      <c r="B62" s="4">
        <v>0</v>
      </c>
      <c r="C62" s="11"/>
      <c r="D62" s="11"/>
      <c r="E62" s="11"/>
      <c r="F62" s="11"/>
      <c r="G62" s="11"/>
      <c r="H62" s="11"/>
      <c r="I62" s="11"/>
      <c r="J62" s="11"/>
      <c r="K62" s="11"/>
      <c r="L62" s="11"/>
      <c r="M62" s="11"/>
      <c r="N62" s="11"/>
      <c r="O62" s="11"/>
      <c r="P62" s="11"/>
      <c r="Q62" s="11"/>
      <c r="R62" s="11"/>
      <c r="S62" s="11"/>
      <c r="T62" s="11"/>
    </row>
    <row r="63" spans="1:20" ht="9.75" hidden="1" customHeight="1">
      <c r="A63" s="4" t="s">
        <v>66</v>
      </c>
      <c r="B63" s="4">
        <v>0</v>
      </c>
      <c r="C63" s="11"/>
      <c r="D63" s="11"/>
      <c r="E63" s="11"/>
      <c r="F63" s="11"/>
      <c r="G63" s="11"/>
      <c r="H63" s="11"/>
      <c r="I63" s="11"/>
      <c r="J63" s="11"/>
      <c r="K63" s="11"/>
      <c r="L63" s="11"/>
      <c r="M63" s="11"/>
      <c r="N63" s="11"/>
      <c r="O63" s="11"/>
      <c r="P63" s="11"/>
      <c r="Q63" s="11"/>
      <c r="R63" s="11"/>
      <c r="S63" s="11"/>
      <c r="T63" s="11"/>
    </row>
    <row r="64" spans="1:20" ht="9.75" hidden="1" customHeight="1">
      <c r="A64" s="4" t="s">
        <v>67</v>
      </c>
      <c r="B64" s="4">
        <v>0</v>
      </c>
      <c r="C64" s="11"/>
      <c r="D64" s="11"/>
      <c r="E64" s="11"/>
      <c r="F64" s="11"/>
      <c r="G64" s="11"/>
      <c r="H64" s="11"/>
      <c r="I64" s="11"/>
      <c r="J64" s="11"/>
      <c r="K64" s="11"/>
      <c r="L64" s="11"/>
      <c r="M64" s="11"/>
      <c r="N64" s="11"/>
      <c r="O64" s="11"/>
      <c r="P64" s="11"/>
      <c r="Q64" s="11"/>
      <c r="R64" s="11"/>
      <c r="S64" s="11"/>
      <c r="T64" s="11"/>
    </row>
    <row r="65" spans="1:20" ht="9.75" hidden="1" customHeight="1">
      <c r="A65" s="4" t="s">
        <v>68</v>
      </c>
      <c r="B65" s="4">
        <v>0</v>
      </c>
      <c r="C65" s="11"/>
      <c r="D65" s="11"/>
      <c r="E65" s="11"/>
      <c r="F65" s="11"/>
      <c r="G65" s="11"/>
      <c r="H65" s="11"/>
      <c r="I65" s="11"/>
      <c r="J65" s="11"/>
      <c r="K65" s="11"/>
      <c r="L65" s="11"/>
      <c r="M65" s="11"/>
      <c r="N65" s="11"/>
      <c r="O65" s="11"/>
      <c r="P65" s="11"/>
      <c r="Q65" s="11"/>
      <c r="R65" s="11"/>
      <c r="S65" s="11"/>
      <c r="T65" s="11"/>
    </row>
    <row r="66" spans="1:20" ht="9.75" hidden="1" customHeight="1">
      <c r="A66" s="4" t="s">
        <v>69</v>
      </c>
      <c r="B66" s="4">
        <v>2</v>
      </c>
      <c r="C66" s="11"/>
      <c r="D66" s="11"/>
      <c r="E66" s="11"/>
      <c r="F66" s="11"/>
      <c r="G66" s="11"/>
      <c r="H66" s="11"/>
      <c r="I66" s="11"/>
      <c r="J66" s="11"/>
      <c r="K66" s="11"/>
      <c r="L66" s="11"/>
      <c r="M66" s="11"/>
      <c r="N66" s="11"/>
      <c r="O66" s="11"/>
      <c r="P66" s="11"/>
      <c r="Q66" s="11"/>
      <c r="R66" s="11"/>
      <c r="S66" s="11"/>
      <c r="T66" s="11"/>
    </row>
    <row r="67" spans="1:20" ht="9.75" hidden="1" customHeight="1">
      <c r="A67" s="4" t="s">
        <v>70</v>
      </c>
      <c r="B67" s="4">
        <v>1.85</v>
      </c>
      <c r="C67" s="11"/>
      <c r="D67" s="11"/>
      <c r="E67" s="11"/>
      <c r="F67" s="11"/>
      <c r="G67" s="11"/>
      <c r="H67" s="11"/>
      <c r="I67" s="11"/>
      <c r="J67" s="11"/>
      <c r="K67" s="11"/>
      <c r="L67" s="11"/>
      <c r="M67" s="11"/>
      <c r="N67" s="11"/>
      <c r="O67" s="11"/>
      <c r="P67" s="11"/>
      <c r="Q67" s="11"/>
      <c r="R67" s="11"/>
      <c r="S67" s="11"/>
      <c r="T67" s="11"/>
    </row>
    <row r="68" spans="1:20" ht="9.75" hidden="1" customHeight="1">
      <c r="A68" s="4" t="s">
        <v>71</v>
      </c>
      <c r="B68" s="4">
        <v>1.65</v>
      </c>
      <c r="C68" s="11"/>
      <c r="D68" s="11"/>
      <c r="E68" s="11"/>
      <c r="F68" s="11"/>
      <c r="G68" s="11"/>
      <c r="H68" s="11"/>
      <c r="I68" s="11"/>
      <c r="J68" s="11"/>
      <c r="K68" s="11"/>
      <c r="L68" s="11"/>
      <c r="M68" s="11"/>
      <c r="N68" s="11"/>
      <c r="O68" s="11"/>
      <c r="P68" s="11"/>
      <c r="Q68" s="11"/>
      <c r="R68" s="11"/>
      <c r="S68" s="11"/>
      <c r="T68" s="11"/>
    </row>
    <row r="69" spans="1:20" ht="9.75" hidden="1" customHeight="1">
      <c r="A69" s="4" t="s">
        <v>72</v>
      </c>
      <c r="B69" s="4">
        <v>1.5</v>
      </c>
      <c r="C69" s="11"/>
      <c r="D69" s="11"/>
      <c r="E69" s="11"/>
      <c r="F69" s="11"/>
      <c r="G69" s="11"/>
      <c r="H69" s="11"/>
      <c r="I69" s="11"/>
      <c r="J69" s="11"/>
      <c r="K69" s="11"/>
      <c r="L69" s="11"/>
      <c r="M69" s="11"/>
      <c r="N69" s="11"/>
      <c r="O69" s="11"/>
      <c r="P69" s="11"/>
      <c r="Q69" s="11"/>
      <c r="R69" s="11"/>
      <c r="S69" s="11"/>
      <c r="T69" s="11"/>
    </row>
    <row r="70" spans="1:20" ht="9.75" hidden="1" customHeight="1">
      <c r="A70" s="4" t="s">
        <v>73</v>
      </c>
      <c r="B70" s="4">
        <v>1.35</v>
      </c>
      <c r="C70" s="11"/>
      <c r="D70" s="11"/>
      <c r="E70" s="11"/>
      <c r="F70" s="11"/>
      <c r="G70" s="11"/>
      <c r="H70" s="11"/>
      <c r="I70" s="11"/>
      <c r="J70" s="11"/>
      <c r="K70" s="11"/>
      <c r="L70" s="11"/>
      <c r="M70" s="11"/>
      <c r="N70" s="11"/>
      <c r="O70" s="11"/>
      <c r="P70" s="11"/>
      <c r="Q70" s="11"/>
      <c r="R70" s="11"/>
      <c r="S70" s="11"/>
      <c r="T70" s="11"/>
    </row>
    <row r="71" spans="1:20" ht="9.75" hidden="1" customHeight="1">
      <c r="A71" s="4" t="s">
        <v>74</v>
      </c>
      <c r="B71" s="4">
        <v>1.1499999999999999</v>
      </c>
      <c r="C71" s="11"/>
      <c r="D71" s="11"/>
      <c r="E71" s="11"/>
      <c r="F71" s="11"/>
      <c r="G71" s="11"/>
      <c r="H71" s="11"/>
      <c r="I71" s="11"/>
      <c r="J71" s="11"/>
      <c r="K71" s="11"/>
      <c r="L71" s="11"/>
      <c r="M71" s="11"/>
      <c r="N71" s="11"/>
      <c r="O71" s="11"/>
      <c r="P71" s="11"/>
      <c r="Q71" s="11"/>
      <c r="R71" s="11"/>
      <c r="S71" s="11"/>
      <c r="T71" s="11"/>
    </row>
    <row r="72" spans="1:20" ht="9.75" hidden="1" customHeight="1">
      <c r="A72" s="4" t="s">
        <v>75</v>
      </c>
      <c r="B72" s="4">
        <v>1</v>
      </c>
      <c r="C72" s="11"/>
      <c r="D72" s="11"/>
      <c r="E72" s="11"/>
      <c r="F72" s="11"/>
      <c r="G72" s="11"/>
      <c r="H72" s="11"/>
      <c r="I72" s="11"/>
      <c r="J72" s="11"/>
      <c r="K72" s="11"/>
      <c r="L72" s="11"/>
      <c r="M72" s="11"/>
      <c r="N72" s="11"/>
      <c r="O72" s="11"/>
      <c r="P72" s="11"/>
      <c r="Q72" s="11"/>
      <c r="R72" s="11"/>
      <c r="S72" s="11"/>
      <c r="T72" s="11"/>
    </row>
    <row r="73" spans="1:20" ht="9.75" hidden="1" customHeight="1">
      <c r="A73" s="4" t="s">
        <v>76</v>
      </c>
      <c r="B73" s="4">
        <v>0.85</v>
      </c>
      <c r="C73" s="11"/>
      <c r="D73" s="11"/>
      <c r="E73" s="11"/>
      <c r="F73" s="11"/>
      <c r="G73" s="11"/>
      <c r="H73" s="11"/>
      <c r="I73" s="11"/>
      <c r="J73" s="11"/>
      <c r="K73" s="11"/>
      <c r="L73" s="11"/>
      <c r="M73" s="11"/>
      <c r="N73" s="11"/>
      <c r="O73" s="11"/>
      <c r="P73" s="11"/>
      <c r="Q73" s="11"/>
      <c r="R73" s="11"/>
      <c r="S73" s="11"/>
      <c r="T73" s="11"/>
    </row>
    <row r="74" spans="1:20" ht="9.75" hidden="1" customHeight="1">
      <c r="A74" s="4" t="s">
        <v>77</v>
      </c>
      <c r="B74" s="4">
        <v>0.65</v>
      </c>
      <c r="C74" s="11"/>
      <c r="D74" s="11"/>
      <c r="E74" s="11"/>
      <c r="F74" s="11"/>
      <c r="G74" s="11"/>
      <c r="H74" s="11"/>
      <c r="I74" s="11"/>
      <c r="J74" s="11"/>
      <c r="K74" s="11"/>
      <c r="L74" s="11"/>
      <c r="M74" s="11"/>
      <c r="N74" s="11"/>
      <c r="O74" s="11"/>
      <c r="P74" s="11"/>
      <c r="Q74" s="11"/>
      <c r="R74" s="11"/>
      <c r="S74" s="11"/>
      <c r="T74" s="11"/>
    </row>
    <row r="75" spans="1:20" ht="9.75" hidden="1" customHeight="1">
      <c r="A75" s="4" t="s">
        <v>78</v>
      </c>
      <c r="B75" s="4">
        <v>0.5</v>
      </c>
      <c r="C75" s="11"/>
      <c r="D75" s="11"/>
      <c r="E75" s="11"/>
      <c r="F75" s="11"/>
      <c r="G75" s="11"/>
      <c r="H75" s="11"/>
      <c r="I75" s="11"/>
      <c r="J75" s="11"/>
      <c r="K75" s="11"/>
      <c r="L75" s="11"/>
      <c r="M75" s="11"/>
      <c r="N75" s="11"/>
      <c r="O75" s="11"/>
      <c r="P75" s="11"/>
      <c r="Q75" s="11"/>
      <c r="R75" s="11"/>
      <c r="S75" s="11"/>
      <c r="T75" s="11"/>
    </row>
    <row r="76" spans="1:20" ht="9.75" hidden="1" customHeight="1">
      <c r="A76" s="4" t="s">
        <v>79</v>
      </c>
      <c r="B76" s="4">
        <v>0.35</v>
      </c>
      <c r="C76" s="11"/>
      <c r="D76" s="11"/>
      <c r="E76" s="11"/>
      <c r="F76" s="11"/>
      <c r="G76" s="11"/>
      <c r="H76" s="11"/>
      <c r="I76" s="11"/>
      <c r="J76" s="11"/>
      <c r="K76" s="11"/>
      <c r="L76" s="11"/>
      <c r="M76" s="11"/>
      <c r="N76" s="11"/>
      <c r="O76" s="11"/>
      <c r="P76" s="11"/>
      <c r="Q76" s="11"/>
      <c r="R76" s="11"/>
      <c r="S76" s="11"/>
      <c r="T76" s="11"/>
    </row>
    <row r="77" spans="1:20" ht="16.5" hidden="1" customHeight="1">
      <c r="A77" s="4" t="s">
        <v>80</v>
      </c>
      <c r="B77" s="4">
        <v>0</v>
      </c>
      <c r="C77" s="11"/>
      <c r="D77" s="11"/>
      <c r="E77" s="11"/>
      <c r="F77" s="11"/>
      <c r="G77" s="11"/>
      <c r="H77" s="11"/>
      <c r="I77" s="11"/>
      <c r="J77" s="11"/>
      <c r="K77" s="11"/>
      <c r="L77" s="11"/>
      <c r="M77" s="11"/>
      <c r="N77" s="11"/>
      <c r="O77" s="11"/>
      <c r="P77" s="11"/>
      <c r="Q77" s="11"/>
      <c r="R77" s="11"/>
      <c r="S77" s="11"/>
      <c r="T77" s="11"/>
    </row>
    <row r="78" spans="1:20" ht="13.5" customHeight="1">
      <c r="A78" s="11"/>
      <c r="B78" s="11"/>
      <c r="C78" s="11"/>
      <c r="D78" s="11"/>
      <c r="E78" s="11"/>
      <c r="F78" s="19"/>
      <c r="G78" s="11"/>
      <c r="H78" s="11"/>
      <c r="I78" s="11"/>
      <c r="J78" s="11"/>
      <c r="K78" s="11"/>
      <c r="L78" s="19"/>
      <c r="M78" s="19"/>
      <c r="N78" s="11"/>
      <c r="O78" s="11"/>
      <c r="P78" s="11"/>
      <c r="Q78" s="11"/>
      <c r="R78" s="11"/>
      <c r="S78" s="11"/>
      <c r="T78" s="11"/>
    </row>
    <row r="79" spans="1:20" ht="12.75" customHeight="1">
      <c r="A79" s="11"/>
      <c r="B79" s="73" t="s">
        <v>81</v>
      </c>
      <c r="C79" s="73"/>
      <c r="D79" s="77" t="e">
        <f ca="1">GPA(B10:B15,I10:I14,B21:B25,I21:I25,B32:B38,I32:I38,B43:B49,I43:I48)</f>
        <v>#NAME?</v>
      </c>
      <c r="E79" s="78"/>
      <c r="F79" s="11"/>
      <c r="G79" s="11"/>
      <c r="H79" s="11"/>
      <c r="I79" s="11"/>
      <c r="J79" s="11"/>
      <c r="K79" s="11"/>
      <c r="L79" s="11"/>
      <c r="M79" s="11"/>
      <c r="N79" s="11"/>
      <c r="O79" s="11"/>
      <c r="P79" s="11"/>
      <c r="Q79" s="11"/>
      <c r="R79" s="11"/>
      <c r="S79" s="11"/>
      <c r="T79" s="11"/>
    </row>
    <row r="80" spans="1:20" ht="12.75" customHeight="1">
      <c r="A80" s="11"/>
      <c r="B80" s="73" t="s">
        <v>82</v>
      </c>
      <c r="C80" s="73"/>
      <c r="D80" s="74" t="e">
        <f ca="1">GPA(B32:B38,I32:I37,B43:B47,I43:I45)</f>
        <v>#NAME?</v>
      </c>
      <c r="E80" s="75"/>
      <c r="F80" s="11"/>
      <c r="G80" s="11"/>
      <c r="H80" s="11"/>
      <c r="I80" s="11"/>
      <c r="J80" s="11"/>
      <c r="K80" s="11"/>
      <c r="L80" s="11"/>
      <c r="M80" s="11"/>
      <c r="N80" s="11"/>
      <c r="O80" s="11"/>
      <c r="P80" s="11"/>
      <c r="Q80" s="11"/>
      <c r="R80" s="11"/>
      <c r="S80" s="11"/>
      <c r="T80" s="11"/>
    </row>
    <row r="81" spans="1:20" ht="12.75" customHeight="1">
      <c r="A81" s="11"/>
      <c r="B81" s="20"/>
      <c r="C81" s="20"/>
      <c r="D81" s="21"/>
      <c r="E81" s="22"/>
      <c r="F81" s="11"/>
      <c r="G81" s="11"/>
      <c r="H81" s="11"/>
      <c r="I81" s="11"/>
      <c r="J81" s="11"/>
      <c r="K81" s="11"/>
      <c r="L81" s="11"/>
      <c r="M81" s="11"/>
      <c r="N81" s="11"/>
      <c r="O81" s="11"/>
      <c r="P81" s="11"/>
      <c r="Q81" s="11"/>
      <c r="R81" s="11"/>
      <c r="S81" s="11"/>
      <c r="T81" s="11"/>
    </row>
    <row r="82" spans="1:20" ht="12.75" customHeight="1">
      <c r="A82" s="11"/>
      <c r="B82" s="20"/>
      <c r="C82" s="20"/>
      <c r="D82" s="21"/>
      <c r="E82" s="22"/>
      <c r="F82" s="11"/>
      <c r="G82" s="11"/>
      <c r="H82" s="11"/>
      <c r="I82" s="11"/>
      <c r="J82" s="11"/>
      <c r="K82" s="11"/>
      <c r="L82" s="11"/>
      <c r="M82" s="11"/>
      <c r="N82" s="11"/>
      <c r="O82" s="11"/>
      <c r="P82" s="11"/>
      <c r="Q82" s="11"/>
      <c r="R82" s="11"/>
      <c r="S82" s="11"/>
      <c r="T82" s="11"/>
    </row>
    <row r="83" spans="1:20" ht="12.75" customHeight="1">
      <c r="A83" s="11"/>
      <c r="B83" s="11"/>
      <c r="C83" s="11"/>
      <c r="D83" s="11"/>
      <c r="E83" s="11"/>
      <c r="F83" s="11"/>
      <c r="G83" s="11"/>
      <c r="H83" s="11"/>
      <c r="I83" s="11"/>
      <c r="J83" s="11"/>
      <c r="K83" s="11"/>
      <c r="L83" s="11"/>
      <c r="M83" s="11"/>
      <c r="N83" s="11"/>
      <c r="O83" s="11"/>
      <c r="P83" s="11"/>
      <c r="Q83" s="11"/>
      <c r="R83" s="11"/>
      <c r="S83" s="11"/>
      <c r="T83" s="11"/>
    </row>
    <row r="84" spans="1:20" ht="12.75" customHeight="1">
      <c r="A84" s="11"/>
      <c r="B84" s="11"/>
      <c r="C84" s="11"/>
      <c r="D84" s="11"/>
      <c r="E84" s="11"/>
      <c r="F84" s="11"/>
      <c r="G84" s="11"/>
      <c r="H84" s="11"/>
      <c r="I84" s="11"/>
      <c r="J84" s="11"/>
      <c r="K84" s="11"/>
      <c r="L84" s="11"/>
      <c r="M84" s="11"/>
      <c r="N84" s="11"/>
      <c r="O84" s="11"/>
      <c r="P84" s="11"/>
      <c r="Q84" s="11"/>
      <c r="R84" s="11"/>
      <c r="S84" s="11"/>
      <c r="T84" s="11"/>
    </row>
    <row r="85" spans="1:20" ht="12.75" customHeight="1">
      <c r="A85" s="11"/>
      <c r="B85" s="11"/>
      <c r="C85" s="11"/>
      <c r="D85" s="11"/>
      <c r="E85" s="11"/>
      <c r="F85" s="11"/>
      <c r="G85" s="11"/>
      <c r="H85" s="11"/>
      <c r="I85" s="11"/>
      <c r="J85" s="11"/>
      <c r="K85" s="11"/>
      <c r="L85" s="11"/>
      <c r="M85" s="11"/>
      <c r="N85" s="11"/>
      <c r="O85" s="11"/>
      <c r="P85" s="11"/>
      <c r="Q85" s="11"/>
      <c r="R85" s="11"/>
      <c r="S85" s="11"/>
      <c r="T85" s="11"/>
    </row>
    <row r="86" spans="1:20">
      <c r="A86" s="1"/>
      <c r="B86" s="2"/>
      <c r="C86" s="2"/>
      <c r="D86" s="76" t="str">
        <f>D1</f>
        <v>Dept. of Mechanical and Aerospace Engineering</v>
      </c>
      <c r="E86" s="76"/>
      <c r="F86" s="76"/>
      <c r="G86" s="76"/>
      <c r="H86" s="76"/>
      <c r="I86" s="76"/>
      <c r="J86" s="76"/>
      <c r="K86" s="76"/>
      <c r="L86" s="76"/>
      <c r="M86" s="76"/>
      <c r="N86" s="76"/>
      <c r="O86" s="76"/>
      <c r="P86" s="76"/>
      <c r="Q86" s="2"/>
      <c r="R86" s="2"/>
      <c r="S86" s="2"/>
      <c r="T86" s="11"/>
    </row>
    <row r="87" spans="1:20" ht="26.25" customHeight="1">
      <c r="A87" s="4"/>
      <c r="B87" s="1"/>
      <c r="C87" s="1"/>
      <c r="D87" s="67" t="str">
        <f>D2</f>
        <v>2024-2025</v>
      </c>
      <c r="E87" s="68"/>
      <c r="F87" s="68"/>
      <c r="G87" s="68"/>
      <c r="H87" s="68"/>
      <c r="I87" s="68"/>
      <c r="J87" s="68"/>
      <c r="K87" s="68"/>
      <c r="L87" s="68"/>
      <c r="M87" s="68"/>
      <c r="N87" s="68"/>
      <c r="O87" s="68"/>
      <c r="P87" s="68"/>
      <c r="Q87" s="5"/>
      <c r="R87" s="1"/>
      <c r="S87" s="1"/>
      <c r="T87" s="11"/>
    </row>
    <row r="88" spans="1:20">
      <c r="A88" s="7"/>
      <c r="B88" s="8"/>
      <c r="C88" s="8"/>
      <c r="D88" s="64" t="str">
        <f>D3</f>
        <v>Aerospace Option in Mechanical Engineering</v>
      </c>
      <c r="E88" s="64"/>
      <c r="F88" s="64"/>
      <c r="G88" s="64"/>
      <c r="H88" s="64"/>
      <c r="I88" s="64"/>
      <c r="J88" s="64"/>
      <c r="K88" s="64"/>
      <c r="L88" s="64"/>
      <c r="M88" s="64"/>
      <c r="N88" s="64"/>
      <c r="O88" s="64"/>
      <c r="P88" s="64"/>
      <c r="Q88" s="63" t="s">
        <v>1</v>
      </c>
      <c r="R88" s="61"/>
      <c r="S88" s="9">
        <f>S3</f>
        <v>129</v>
      </c>
      <c r="T88" s="11"/>
    </row>
    <row r="89" spans="1:20">
      <c r="A89" s="23"/>
      <c r="B89" s="2"/>
      <c r="C89" s="2"/>
      <c r="D89" s="2"/>
      <c r="E89" s="2"/>
      <c r="F89" s="2"/>
      <c r="G89" s="2"/>
      <c r="H89" s="2"/>
      <c r="I89" s="2"/>
      <c r="J89" s="2"/>
      <c r="K89" s="2"/>
      <c r="L89" s="2"/>
      <c r="M89" s="2"/>
      <c r="N89" s="2"/>
      <c r="O89" s="2"/>
      <c r="P89" s="2"/>
      <c r="Q89" s="24"/>
      <c r="R89" s="11"/>
      <c r="S89" s="10"/>
      <c r="T89" s="11"/>
    </row>
    <row r="90" spans="1:20" ht="29.25" customHeight="1">
      <c r="A90" s="13" t="s">
        <v>2</v>
      </c>
      <c r="B90" s="13"/>
      <c r="C90" s="69">
        <f>C4</f>
        <v>0</v>
      </c>
      <c r="D90" s="68"/>
      <c r="E90" s="68"/>
      <c r="F90" s="68"/>
      <c r="G90" s="68"/>
      <c r="H90" s="68"/>
      <c r="I90" s="68"/>
      <c r="J90" s="25"/>
      <c r="K90" s="26"/>
      <c r="L90" s="27"/>
      <c r="M90" s="26"/>
      <c r="N90" s="26"/>
      <c r="O90" s="14" t="s">
        <v>83</v>
      </c>
      <c r="P90" s="70">
        <f>P4</f>
        <v>0</v>
      </c>
      <c r="Q90" s="68"/>
      <c r="R90" s="68"/>
      <c r="S90" s="68"/>
      <c r="T90" s="11"/>
    </row>
    <row r="91" spans="1:20">
      <c r="A91" s="28" t="s">
        <v>4</v>
      </c>
      <c r="B91" s="28"/>
      <c r="C91" s="58">
        <f>C5</f>
        <v>0</v>
      </c>
      <c r="D91" s="61"/>
      <c r="E91" s="61"/>
      <c r="F91" s="61"/>
      <c r="G91" s="61"/>
      <c r="H91" s="61"/>
      <c r="I91" s="61"/>
      <c r="J91" s="29"/>
      <c r="K91" s="30"/>
      <c r="L91" s="29"/>
      <c r="M91" s="30"/>
      <c r="N91" s="30"/>
      <c r="O91" s="31" t="s">
        <v>84</v>
      </c>
      <c r="P91" s="62">
        <f>P5</f>
        <v>0</v>
      </c>
      <c r="Q91" s="61"/>
      <c r="R91" s="61"/>
      <c r="S91" s="61"/>
      <c r="T91" s="11"/>
    </row>
    <row r="92" spans="1:20">
      <c r="A92" s="32"/>
      <c r="B92" s="32"/>
      <c r="C92" s="32"/>
      <c r="D92" s="32"/>
      <c r="E92" s="32"/>
      <c r="F92" s="32"/>
      <c r="G92" s="32"/>
      <c r="H92" s="32"/>
      <c r="I92" s="32"/>
      <c r="J92" s="32"/>
      <c r="K92" s="32"/>
      <c r="L92" s="32"/>
      <c r="M92" s="32"/>
      <c r="N92" s="32"/>
      <c r="O92" s="32"/>
      <c r="P92" s="32"/>
      <c r="Q92" s="32"/>
      <c r="R92" s="32"/>
      <c r="S92" s="11"/>
      <c r="T92" s="11"/>
    </row>
    <row r="93" spans="1:20">
      <c r="A93" s="4"/>
      <c r="B93" s="4"/>
      <c r="C93" s="4"/>
      <c r="D93" s="10"/>
      <c r="E93" s="10"/>
      <c r="F93" s="10"/>
      <c r="G93" s="10"/>
      <c r="H93" s="10"/>
      <c r="I93" s="10"/>
      <c r="J93" s="10"/>
      <c r="K93" s="33"/>
      <c r="L93" s="33"/>
      <c r="M93" s="4"/>
      <c r="N93" s="34"/>
      <c r="O93" s="34"/>
      <c r="P93" s="34"/>
      <c r="Q93" s="34"/>
      <c r="R93" s="4"/>
      <c r="S93" s="11"/>
      <c r="T93" s="11"/>
    </row>
    <row r="94" spans="1:20">
      <c r="A94" s="4"/>
      <c r="B94" s="11"/>
      <c r="C94" s="11"/>
      <c r="D94" s="11"/>
      <c r="E94" s="11"/>
      <c r="F94" s="11"/>
      <c r="G94" s="11"/>
      <c r="H94" s="11"/>
      <c r="I94" s="11"/>
      <c r="J94" s="11"/>
      <c r="K94" s="11"/>
      <c r="L94" s="11"/>
      <c r="M94" s="11"/>
      <c r="N94" s="11"/>
      <c r="O94" s="11"/>
      <c r="P94" s="11"/>
      <c r="Q94" s="11"/>
      <c r="R94" s="11"/>
      <c r="S94" s="11"/>
      <c r="T94" s="11"/>
    </row>
    <row r="95" spans="1:20">
      <c r="A95" s="11"/>
      <c r="B95" s="11"/>
      <c r="C95" s="11"/>
      <c r="D95" s="11"/>
      <c r="E95" s="11"/>
      <c r="F95" s="11"/>
      <c r="G95" s="11"/>
      <c r="H95" s="11"/>
      <c r="I95" s="11"/>
      <c r="J95" s="11"/>
      <c r="K95" s="11"/>
      <c r="L95" s="11"/>
      <c r="M95" s="11"/>
      <c r="N95" s="11"/>
      <c r="O95" s="11"/>
      <c r="P95" s="11"/>
      <c r="Q95" s="11"/>
      <c r="R95" s="11"/>
      <c r="S95" s="11"/>
      <c r="T95" s="11"/>
    </row>
    <row r="96" spans="1:20">
      <c r="A96" s="4"/>
      <c r="B96" s="15" t="s">
        <v>85</v>
      </c>
      <c r="C96" s="35" t="s">
        <v>86</v>
      </c>
      <c r="D96" s="50" t="s">
        <v>87</v>
      </c>
      <c r="E96" s="51"/>
      <c r="F96" s="35"/>
      <c r="G96" s="50" t="s">
        <v>88</v>
      </c>
      <c r="H96" s="64"/>
      <c r="I96" s="65"/>
      <c r="J96" s="50" t="s">
        <v>89</v>
      </c>
      <c r="K96" s="51"/>
      <c r="L96" s="50" t="s">
        <v>90</v>
      </c>
      <c r="M96" s="66"/>
      <c r="N96" s="66"/>
      <c r="O96" s="66"/>
      <c r="P96" s="66"/>
      <c r="Q96" s="36"/>
      <c r="R96" s="4"/>
      <c r="S96" s="11"/>
      <c r="T96" s="11"/>
    </row>
    <row r="97" spans="1:20">
      <c r="A97" s="4"/>
      <c r="B97" s="15"/>
      <c r="C97" s="35"/>
      <c r="D97" s="50"/>
      <c r="E97" s="51"/>
      <c r="F97" s="35"/>
      <c r="G97" s="52"/>
      <c r="H97" s="59"/>
      <c r="I97" s="60"/>
      <c r="J97" s="55"/>
      <c r="K97" s="56"/>
      <c r="L97" s="57"/>
      <c r="M97" s="58"/>
      <c r="N97" s="58"/>
      <c r="O97" s="58"/>
      <c r="P97" s="58"/>
      <c r="Q97" s="36"/>
      <c r="R97" s="4"/>
      <c r="S97" s="11"/>
      <c r="T97" s="11"/>
    </row>
    <row r="98" spans="1:20">
      <c r="A98" s="4"/>
      <c r="B98" s="15"/>
      <c r="C98" s="35"/>
      <c r="D98" s="50"/>
      <c r="E98" s="51"/>
      <c r="F98" s="35"/>
      <c r="G98" s="52"/>
      <c r="H98" s="59"/>
      <c r="I98" s="60"/>
      <c r="J98" s="55"/>
      <c r="K98" s="56"/>
      <c r="L98" s="57"/>
      <c r="M98" s="58"/>
      <c r="N98" s="58"/>
      <c r="O98" s="58"/>
      <c r="P98" s="58"/>
      <c r="Q98" s="36"/>
      <c r="R98" s="4"/>
      <c r="S98" s="11"/>
    </row>
    <row r="99" spans="1:20">
      <c r="A99" s="4"/>
      <c r="B99" s="15"/>
      <c r="C99" s="35"/>
      <c r="D99" s="50"/>
      <c r="E99" s="51"/>
      <c r="F99" s="35"/>
      <c r="G99" s="52"/>
      <c r="H99" s="59"/>
      <c r="I99" s="60"/>
      <c r="J99" s="55"/>
      <c r="K99" s="56"/>
      <c r="L99" s="57"/>
      <c r="M99" s="58"/>
      <c r="N99" s="58"/>
      <c r="O99" s="58"/>
      <c r="P99" s="58"/>
      <c r="Q99" s="36"/>
      <c r="R99" s="4"/>
      <c r="S99" s="11"/>
    </row>
    <row r="100" spans="1:20">
      <c r="A100" s="4"/>
      <c r="B100" s="15"/>
      <c r="C100" s="35"/>
      <c r="D100" s="50"/>
      <c r="E100" s="51"/>
      <c r="F100" s="35"/>
      <c r="G100" s="52"/>
      <c r="H100" s="59"/>
      <c r="I100" s="60"/>
      <c r="J100" s="55"/>
      <c r="K100" s="56"/>
      <c r="L100" s="57"/>
      <c r="M100" s="58"/>
      <c r="N100" s="58"/>
      <c r="O100" s="58"/>
      <c r="P100" s="58"/>
      <c r="Q100" s="36"/>
      <c r="R100" s="4"/>
      <c r="S100" s="11"/>
    </row>
    <row r="101" spans="1:20">
      <c r="A101" s="4"/>
      <c r="B101" s="15"/>
      <c r="C101" s="35"/>
      <c r="D101" s="50"/>
      <c r="E101" s="51"/>
      <c r="F101" s="35"/>
      <c r="G101" s="52"/>
      <c r="H101" s="59"/>
      <c r="I101" s="60"/>
      <c r="J101" s="55"/>
      <c r="K101" s="56"/>
      <c r="L101" s="57"/>
      <c r="M101" s="58"/>
      <c r="N101" s="58"/>
      <c r="O101" s="58"/>
      <c r="P101" s="58"/>
      <c r="Q101" s="36"/>
      <c r="R101" s="4"/>
      <c r="S101" s="11"/>
    </row>
    <row r="102" spans="1:20">
      <c r="A102" s="4"/>
      <c r="B102" s="15"/>
      <c r="C102" s="35"/>
      <c r="D102" s="50"/>
      <c r="E102" s="51"/>
      <c r="F102" s="35"/>
      <c r="G102" s="52"/>
      <c r="H102" s="59"/>
      <c r="I102" s="60"/>
      <c r="J102" s="55"/>
      <c r="K102" s="56"/>
      <c r="L102" s="57"/>
      <c r="M102" s="58"/>
      <c r="N102" s="58"/>
      <c r="O102" s="58"/>
      <c r="P102" s="58"/>
      <c r="Q102" s="36"/>
      <c r="R102" s="4"/>
      <c r="S102" s="11"/>
    </row>
    <row r="103" spans="1:20">
      <c r="A103" s="4"/>
      <c r="B103" s="15"/>
      <c r="C103" s="35"/>
      <c r="D103" s="50"/>
      <c r="E103" s="51"/>
      <c r="F103" s="35"/>
      <c r="G103" s="52"/>
      <c r="H103" s="59"/>
      <c r="I103" s="60"/>
      <c r="J103" s="55"/>
      <c r="K103" s="56"/>
      <c r="L103" s="57"/>
      <c r="M103" s="58"/>
      <c r="N103" s="58"/>
      <c r="O103" s="58"/>
      <c r="P103" s="58"/>
      <c r="Q103" s="36"/>
      <c r="R103" s="4"/>
      <c r="S103" s="11"/>
    </row>
    <row r="104" spans="1:20">
      <c r="A104" s="4"/>
      <c r="B104" s="15"/>
      <c r="C104" s="35"/>
      <c r="D104" s="50"/>
      <c r="E104" s="51"/>
      <c r="F104" s="35"/>
      <c r="G104" s="52"/>
      <c r="H104" s="59"/>
      <c r="I104" s="60"/>
      <c r="J104" s="55"/>
      <c r="K104" s="56"/>
      <c r="L104" s="57"/>
      <c r="M104" s="58"/>
      <c r="N104" s="58"/>
      <c r="O104" s="58"/>
      <c r="P104" s="58"/>
      <c r="Q104" s="36"/>
      <c r="R104" s="4"/>
      <c r="S104" s="11"/>
    </row>
    <row r="105" spans="1:20">
      <c r="A105" s="4"/>
      <c r="B105" s="15"/>
      <c r="C105" s="35"/>
      <c r="D105" s="50"/>
      <c r="E105" s="51"/>
      <c r="F105" s="35"/>
      <c r="G105" s="52"/>
      <c r="H105" s="59"/>
      <c r="I105" s="60"/>
      <c r="J105" s="55"/>
      <c r="K105" s="56"/>
      <c r="L105" s="57"/>
      <c r="M105" s="58"/>
      <c r="N105" s="58"/>
      <c r="O105" s="58"/>
      <c r="P105" s="58"/>
      <c r="Q105" s="36"/>
      <c r="R105" s="4"/>
      <c r="S105" s="11"/>
    </row>
    <row r="106" spans="1:20">
      <c r="A106" s="4"/>
      <c r="B106" s="15"/>
      <c r="C106" s="35"/>
      <c r="D106" s="50"/>
      <c r="E106" s="51"/>
      <c r="F106" s="35"/>
      <c r="G106" s="52"/>
      <c r="H106" s="59"/>
      <c r="I106" s="60"/>
      <c r="J106" s="55"/>
      <c r="K106" s="56"/>
      <c r="L106" s="57"/>
      <c r="M106" s="58"/>
      <c r="N106" s="58"/>
      <c r="O106" s="58"/>
      <c r="P106" s="58"/>
      <c r="Q106" s="36"/>
      <c r="R106" s="4"/>
      <c r="S106" s="11"/>
    </row>
    <row r="107" spans="1:20">
      <c r="A107" s="4"/>
      <c r="B107" s="15"/>
      <c r="C107" s="35"/>
      <c r="D107" s="50"/>
      <c r="E107" s="51"/>
      <c r="F107" s="35"/>
      <c r="G107" s="52"/>
      <c r="H107" s="53"/>
      <c r="I107" s="54"/>
      <c r="J107" s="55"/>
      <c r="K107" s="56"/>
      <c r="L107" s="57"/>
      <c r="M107" s="58"/>
      <c r="N107" s="58"/>
      <c r="O107" s="58"/>
      <c r="P107" s="58"/>
      <c r="Q107" s="36"/>
      <c r="R107" s="4"/>
      <c r="S107" s="11"/>
    </row>
    <row r="108" spans="1:20">
      <c r="A108" s="4"/>
      <c r="B108" s="15"/>
      <c r="C108" s="35"/>
      <c r="D108" s="50"/>
      <c r="E108" s="51"/>
      <c r="F108" s="35"/>
      <c r="G108" s="52"/>
      <c r="H108" s="53"/>
      <c r="I108" s="54"/>
      <c r="J108" s="55"/>
      <c r="K108" s="56"/>
      <c r="L108" s="57"/>
      <c r="M108" s="58"/>
      <c r="N108" s="58"/>
      <c r="O108" s="58"/>
      <c r="P108" s="58"/>
      <c r="Q108" s="36"/>
      <c r="R108" s="4"/>
      <c r="S108" s="11"/>
    </row>
    <row r="109" spans="1:20">
      <c r="A109" s="4"/>
      <c r="B109" s="15"/>
      <c r="C109" s="35"/>
      <c r="D109" s="50"/>
      <c r="E109" s="51"/>
      <c r="F109" s="35"/>
      <c r="G109" s="52"/>
      <c r="H109" s="53"/>
      <c r="I109" s="54"/>
      <c r="J109" s="55"/>
      <c r="K109" s="56"/>
      <c r="L109" s="57"/>
      <c r="M109" s="58"/>
      <c r="N109" s="58"/>
      <c r="O109" s="58"/>
      <c r="P109" s="58"/>
      <c r="Q109" s="36"/>
      <c r="R109" s="4"/>
      <c r="S109" s="11"/>
    </row>
    <row r="110" spans="1:20">
      <c r="A110" s="4"/>
      <c r="B110" s="15"/>
      <c r="C110" s="35"/>
      <c r="D110" s="50"/>
      <c r="E110" s="51"/>
      <c r="F110" s="35"/>
      <c r="G110" s="52"/>
      <c r="H110" s="53"/>
      <c r="I110" s="54"/>
      <c r="J110" s="55"/>
      <c r="K110" s="56"/>
      <c r="L110" s="57"/>
      <c r="M110" s="58"/>
      <c r="N110" s="58"/>
      <c r="O110" s="58"/>
      <c r="P110" s="58"/>
      <c r="Q110" s="36"/>
      <c r="R110" s="4"/>
      <c r="S110" s="11"/>
    </row>
    <row r="111" spans="1:20">
      <c r="A111" s="4"/>
      <c r="B111" s="15"/>
      <c r="C111" s="35"/>
      <c r="D111" s="50"/>
      <c r="E111" s="51"/>
      <c r="F111" s="35"/>
      <c r="G111" s="52"/>
      <c r="H111" s="53"/>
      <c r="I111" s="54"/>
      <c r="J111" s="55"/>
      <c r="K111" s="56"/>
      <c r="L111" s="57"/>
      <c r="M111" s="58"/>
      <c r="N111" s="58"/>
      <c r="O111" s="58"/>
      <c r="P111" s="58"/>
      <c r="Q111" s="36"/>
      <c r="R111" s="4"/>
      <c r="S111" s="11"/>
    </row>
    <row r="112" spans="1:20">
      <c r="A112" s="4"/>
      <c r="B112" s="4"/>
      <c r="C112" s="4"/>
      <c r="D112" s="4"/>
      <c r="E112" s="4"/>
      <c r="F112" s="4"/>
      <c r="G112" s="4"/>
      <c r="H112" s="4"/>
      <c r="I112" s="4"/>
      <c r="J112" s="4"/>
      <c r="K112" s="4"/>
      <c r="L112" s="4"/>
      <c r="M112" s="4"/>
      <c r="N112" s="4"/>
      <c r="O112" s="4"/>
      <c r="P112" s="4"/>
      <c r="Q112" s="4"/>
      <c r="R112" s="4"/>
      <c r="S112" s="11"/>
    </row>
    <row r="113" spans="1:19">
      <c r="A113" s="11"/>
      <c r="B113" s="11"/>
      <c r="C113" s="11"/>
      <c r="D113" s="11"/>
      <c r="E113" s="11"/>
      <c r="F113" s="11"/>
      <c r="G113" s="11"/>
      <c r="H113" s="11"/>
      <c r="I113" s="11"/>
      <c r="J113" s="11"/>
      <c r="K113" s="11"/>
      <c r="L113" s="11"/>
      <c r="M113" s="11"/>
      <c r="N113" s="11"/>
      <c r="O113" s="11"/>
      <c r="P113" s="11"/>
      <c r="Q113" s="11"/>
      <c r="R113" s="11"/>
      <c r="S113" s="11"/>
    </row>
    <row r="114" spans="1:19">
      <c r="A114" s="11"/>
      <c r="B114" s="11"/>
      <c r="C114" s="11"/>
      <c r="D114" s="11"/>
      <c r="E114" s="11"/>
      <c r="F114" s="11"/>
      <c r="G114" s="11"/>
      <c r="H114" s="11"/>
      <c r="I114" s="11"/>
      <c r="J114" s="11"/>
      <c r="K114" s="11"/>
      <c r="L114" s="11"/>
      <c r="M114" s="11"/>
      <c r="N114" s="11"/>
      <c r="O114" s="11"/>
      <c r="P114" s="11"/>
      <c r="Q114" s="11"/>
      <c r="R114" s="11"/>
      <c r="S114" s="11"/>
    </row>
    <row r="115" spans="1:19">
      <c r="A115" s="11"/>
      <c r="B115" s="11"/>
      <c r="C115" s="11"/>
      <c r="D115" s="11"/>
      <c r="E115" s="11"/>
      <c r="F115" s="11"/>
      <c r="G115" s="11"/>
      <c r="H115" s="11"/>
      <c r="I115" s="11"/>
      <c r="J115" s="11"/>
      <c r="K115" s="11"/>
      <c r="L115" s="11"/>
      <c r="M115" s="11"/>
      <c r="N115" s="11"/>
      <c r="O115" s="11"/>
      <c r="P115" s="11"/>
      <c r="Q115" s="11"/>
      <c r="R115" s="11"/>
      <c r="S115" s="11"/>
    </row>
    <row r="116" spans="1:19">
      <c r="A116" s="11"/>
      <c r="B116" s="11"/>
      <c r="C116" s="11"/>
      <c r="D116" s="11"/>
      <c r="E116" s="11"/>
      <c r="F116" s="11"/>
      <c r="G116" s="11"/>
      <c r="H116" s="11"/>
      <c r="I116" s="11"/>
      <c r="J116" s="11"/>
      <c r="K116" s="11"/>
      <c r="L116" s="11"/>
      <c r="M116" s="11"/>
      <c r="N116" s="11"/>
      <c r="O116" s="11"/>
      <c r="P116" s="11"/>
      <c r="Q116" s="11"/>
      <c r="R116" s="11"/>
      <c r="S116" s="11"/>
    </row>
    <row r="117" spans="1:19">
      <c r="A117" s="11"/>
      <c r="B117" s="11"/>
      <c r="C117" s="11"/>
      <c r="D117" s="11"/>
      <c r="E117" s="11"/>
      <c r="F117" s="11"/>
      <c r="G117" s="11"/>
      <c r="H117" s="11"/>
      <c r="I117" s="11"/>
      <c r="J117" s="11"/>
      <c r="K117" s="11"/>
      <c r="L117" s="11"/>
      <c r="M117" s="11"/>
      <c r="N117" s="11"/>
      <c r="O117" s="11"/>
      <c r="P117" s="11"/>
      <c r="Q117" s="11"/>
      <c r="R117" s="11"/>
      <c r="S117" s="11"/>
    </row>
    <row r="118" spans="1:19">
      <c r="A118" s="11"/>
      <c r="B118" s="11"/>
      <c r="C118" s="11"/>
      <c r="D118" s="11"/>
      <c r="E118" s="11"/>
      <c r="F118" s="11"/>
      <c r="G118" s="11"/>
      <c r="H118" s="11"/>
      <c r="I118" s="11"/>
      <c r="J118" s="11"/>
      <c r="K118" s="11"/>
      <c r="L118" s="11"/>
      <c r="M118" s="11"/>
      <c r="N118" s="11"/>
      <c r="O118" s="11"/>
      <c r="P118" s="11"/>
      <c r="Q118" s="11"/>
      <c r="R118" s="11"/>
      <c r="S118" s="11"/>
    </row>
    <row r="119" spans="1:19">
      <c r="A119" s="11"/>
      <c r="B119" s="11"/>
      <c r="C119" s="11"/>
      <c r="D119" s="11"/>
      <c r="E119" s="11"/>
      <c r="F119" s="11"/>
      <c r="G119" s="11"/>
      <c r="H119" s="11"/>
      <c r="I119" s="11"/>
      <c r="J119" s="11"/>
      <c r="K119" s="11"/>
      <c r="L119" s="11"/>
      <c r="M119" s="11"/>
      <c r="N119" s="11"/>
      <c r="O119" s="11"/>
      <c r="P119" s="11"/>
      <c r="Q119" s="11"/>
      <c r="R119" s="11"/>
      <c r="S119" s="11"/>
    </row>
    <row r="120" spans="1:19">
      <c r="A120" s="11"/>
      <c r="B120" s="11"/>
      <c r="C120" s="11"/>
      <c r="D120" s="11"/>
      <c r="E120" s="11"/>
      <c r="F120" s="11"/>
      <c r="G120" s="11"/>
      <c r="H120" s="11"/>
      <c r="I120" s="11"/>
      <c r="J120" s="11"/>
      <c r="K120" s="11"/>
      <c r="L120" s="11"/>
      <c r="M120" s="11"/>
      <c r="N120" s="11"/>
      <c r="O120" s="11"/>
      <c r="P120" s="11"/>
      <c r="Q120" s="11"/>
      <c r="R120" s="11"/>
      <c r="S120" s="11"/>
    </row>
    <row r="121" spans="1:19">
      <c r="A121" s="11"/>
      <c r="B121" s="11"/>
      <c r="C121" s="11"/>
      <c r="D121" s="11"/>
      <c r="E121" s="11"/>
      <c r="F121" s="11"/>
      <c r="G121" s="11"/>
      <c r="H121" s="11"/>
      <c r="I121" s="11"/>
      <c r="J121" s="11"/>
      <c r="K121" s="11"/>
      <c r="L121" s="11"/>
      <c r="M121" s="11"/>
      <c r="N121" s="11"/>
      <c r="O121" s="11"/>
      <c r="P121" s="11"/>
      <c r="Q121" s="11"/>
      <c r="R121" s="11"/>
      <c r="S121" s="11"/>
    </row>
  </sheetData>
  <mergeCells count="88">
    <mergeCell ref="D1:P1"/>
    <mergeCell ref="D2:P2"/>
    <mergeCell ref="D3:P3"/>
    <mergeCell ref="A5:B5"/>
    <mergeCell ref="C5:K5"/>
    <mergeCell ref="L5:O5"/>
    <mergeCell ref="P5:S5"/>
    <mergeCell ref="Q3:R3"/>
    <mergeCell ref="A4:B4"/>
    <mergeCell ref="C4:K4"/>
    <mergeCell ref="L4:O4"/>
    <mergeCell ref="D87:P87"/>
    <mergeCell ref="D88:P88"/>
    <mergeCell ref="C90:I90"/>
    <mergeCell ref="P90:S90"/>
    <mergeCell ref="P4:S4"/>
    <mergeCell ref="B80:C80"/>
    <mergeCell ref="D80:E80"/>
    <mergeCell ref="D86:P86"/>
    <mergeCell ref="B79:C79"/>
    <mergeCell ref="D79:E79"/>
    <mergeCell ref="C91:I91"/>
    <mergeCell ref="P91:S91"/>
    <mergeCell ref="Q88:R88"/>
    <mergeCell ref="D96:E96"/>
    <mergeCell ref="G96:I96"/>
    <mergeCell ref="J96:K96"/>
    <mergeCell ref="L96:P96"/>
    <mergeCell ref="D97:E97"/>
    <mergeCell ref="G97:I97"/>
    <mergeCell ref="J97:K97"/>
    <mergeCell ref="L97:P97"/>
    <mergeCell ref="D98:E98"/>
    <mergeCell ref="G98:I98"/>
    <mergeCell ref="J98:K98"/>
    <mergeCell ref="L98:P98"/>
    <mergeCell ref="D99:E99"/>
    <mergeCell ref="G99:I99"/>
    <mergeCell ref="J99:K99"/>
    <mergeCell ref="L99:P99"/>
    <mergeCell ref="D100:E100"/>
    <mergeCell ref="G100:I100"/>
    <mergeCell ref="J100:K100"/>
    <mergeCell ref="L100:P100"/>
    <mergeCell ref="D101:E101"/>
    <mergeCell ref="G101:I101"/>
    <mergeCell ref="J101:K101"/>
    <mergeCell ref="L101:P101"/>
    <mergeCell ref="D102:E102"/>
    <mergeCell ref="G102:I102"/>
    <mergeCell ref="J102:K102"/>
    <mergeCell ref="L102:P102"/>
    <mergeCell ref="D103:E103"/>
    <mergeCell ref="G103:I103"/>
    <mergeCell ref="J103:K103"/>
    <mergeCell ref="L103:P103"/>
    <mergeCell ref="D104:E104"/>
    <mergeCell ref="G104:I104"/>
    <mergeCell ref="J104:K104"/>
    <mergeCell ref="L104:P104"/>
    <mergeCell ref="D105:E105"/>
    <mergeCell ref="G105:I105"/>
    <mergeCell ref="J105:K105"/>
    <mergeCell ref="L105:P105"/>
    <mergeCell ref="D106:E106"/>
    <mergeCell ref="G106:I106"/>
    <mergeCell ref="J106:K106"/>
    <mergeCell ref="L106:P106"/>
    <mergeCell ref="D107:E107"/>
    <mergeCell ref="G107:I107"/>
    <mergeCell ref="J107:K107"/>
    <mergeCell ref="L107:P107"/>
    <mergeCell ref="D108:E108"/>
    <mergeCell ref="G108:I108"/>
    <mergeCell ref="J108:K108"/>
    <mergeCell ref="L108:P108"/>
    <mergeCell ref="D111:E111"/>
    <mergeCell ref="G111:I111"/>
    <mergeCell ref="J111:K111"/>
    <mergeCell ref="L111:P111"/>
    <mergeCell ref="D109:E109"/>
    <mergeCell ref="G109:I109"/>
    <mergeCell ref="J109:K109"/>
    <mergeCell ref="L109:P109"/>
    <mergeCell ref="D110:E110"/>
    <mergeCell ref="G110:I110"/>
    <mergeCell ref="J110:K110"/>
    <mergeCell ref="L110:P110"/>
  </mergeCells>
  <phoneticPr fontId="5" type="noConversion"/>
  <dataValidations count="4">
    <dataValidation type="list" allowBlank="1" showInputMessage="1" showErrorMessage="1" sqref="D107:E111" xr:uid="{00000000-0002-0000-0000-000000000000}">
      <formula1>"1997,1998,1999,2000,2001,2002,2003,2004,2005,2006,2007,2007,2008"</formula1>
    </dataValidation>
    <dataValidation type="list" allowBlank="1" showInputMessage="1" showErrorMessage="1" sqref="C97:C111" xr:uid="{00000000-0002-0000-0000-000001000000}">
      <formula1>"Fall,Spring,Summer"</formula1>
    </dataValidation>
    <dataValidation type="list" allowBlank="1" showInputMessage="1" showErrorMessage="1" sqref="A10:A16 H10:H15 O10:O14 H32:H33 H21:H27 A21:A25 H35:H38 A32:A36 A38" xr:uid="{00000000-0002-0000-0000-000002000000}">
      <formula1>"0,1,2,3,4,5,6"</formula1>
    </dataValidation>
    <dataValidation type="list" allowBlank="1" showInputMessage="1" showErrorMessage="1" sqref="R10:R14" xr:uid="{00000000-0002-0000-0000-000003000000}">
      <formula1>$A$52:$A$79</formula1>
    </dataValidation>
  </dataValidations>
  <pageMargins left="9.8425196850393706E-2" right="9.8425196850393706E-2" top="0.15748031496062992" bottom="0.15748031496062992" header="0.31496062992125984" footer="0.31496062992125984"/>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8.85546875" defaultRowHeight="15"/>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85546875"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aerospace</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starson</dc:creator>
  <cp:lastModifiedBy>Shen, Yin-Lin</cp:lastModifiedBy>
  <cp:lastPrinted>2022-02-11T17:05:19Z</cp:lastPrinted>
  <dcterms:created xsi:type="dcterms:W3CDTF">2012-05-28T23:54:33Z</dcterms:created>
  <dcterms:modified xsi:type="dcterms:W3CDTF">2024-03-18T15:49:19Z</dcterms:modified>
</cp:coreProperties>
</file>